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830" windowWidth="28350" windowHeight="5895" tabRatio="500" activeTab="1"/>
  </bookViews>
  <sheets>
    <sheet name="2014_2015" sheetId="1" r:id="rId1"/>
    <sheet name="2015" sheetId="2" r:id="rId2"/>
  </sheets>
  <externalReferences>
    <externalReference r:id="rId5"/>
  </externalReferences>
  <definedNames>
    <definedName name="_xlnm._FilterDatabase" localSheetId="0" hidden="1">'2014_2015'!$A$1:$O$871</definedName>
    <definedName name="_xlnm._FilterDatabase" localSheetId="1" hidden="1">'2015'!$A$1:$O$475</definedName>
  </definedNames>
  <calcPr fullCalcOnLoad="1"/>
</workbook>
</file>

<file path=xl/sharedStrings.xml><?xml version="1.0" encoding="utf-8"?>
<sst xmlns="http://schemas.openxmlformats.org/spreadsheetml/2006/main" count="7241" uniqueCount="1705">
  <si>
    <t>Importo</t>
  </si>
  <si>
    <t>14/01/2014</t>
  </si>
  <si>
    <t>Nexive S.p.A.</t>
  </si>
  <si>
    <t>M.F.U. di Micheli Ugo</t>
  </si>
  <si>
    <t>Edilselvino di Sonzogni C. e A. snc</t>
  </si>
  <si>
    <t>Nuova CS s.r.l.</t>
  </si>
  <si>
    <t>Autoriparazioni Acerbis Massimo &amp; C. Snc</t>
  </si>
  <si>
    <t>Officina Grigis Claudio e Stefano snc</t>
  </si>
  <si>
    <t>Tiraboschi Fabrizio - Fabbro</t>
  </si>
  <si>
    <t>20/01/2014</t>
  </si>
  <si>
    <t>Bergamelli s.r.l.</t>
  </si>
  <si>
    <t>MEB Impianti srl</t>
  </si>
  <si>
    <t>Acquirente Unico S.p.A.</t>
  </si>
  <si>
    <t>Enel Distribuzione Spa</t>
  </si>
  <si>
    <t>Seriana Verde S.n.c.</t>
  </si>
  <si>
    <t>03/02/2014</t>
  </si>
  <si>
    <t>04/02/2014</t>
  </si>
  <si>
    <t>Sali di Sardegna srl</t>
  </si>
  <si>
    <t>Beton Scavi srl</t>
  </si>
  <si>
    <t>Copiarredo S.r.l.</t>
  </si>
  <si>
    <t>Contatto Cooperativa Sociale ONLUS</t>
  </si>
  <si>
    <t>Procurement Services S.r.l.</t>
  </si>
  <si>
    <t>05/02/2014</t>
  </si>
  <si>
    <t>Uniacque S.p.A.</t>
  </si>
  <si>
    <t>Camozzi Massimo</t>
  </si>
  <si>
    <t>Faip s.r.l.</t>
  </si>
  <si>
    <t>Paganessi s.r.l.</t>
  </si>
  <si>
    <t>Tiraboschi Maria Grazia</t>
  </si>
  <si>
    <t>F.lli Zappettini s.r.l.</t>
  </si>
  <si>
    <t>Impresa Bergamelli SRL</t>
  </si>
  <si>
    <t>Studio AMB srl</t>
  </si>
  <si>
    <t>06/02/2014</t>
  </si>
  <si>
    <t>ATOS WORLDGRID</t>
  </si>
  <si>
    <t>Engineering Ingegneria Informatica S.p.A.</t>
  </si>
  <si>
    <t>Imequadri duestelle spa</t>
  </si>
  <si>
    <t>Campo Pietro</t>
  </si>
  <si>
    <t>Moretti Mario</t>
  </si>
  <si>
    <t>Elettrotecnica Industriale Gritti di Gritti L. &amp; C. snc</t>
  </si>
  <si>
    <t>12/02/2014</t>
  </si>
  <si>
    <t>13/02/2014</t>
  </si>
  <si>
    <t>14/02/2014</t>
  </si>
  <si>
    <t>Idras s.p.a.</t>
  </si>
  <si>
    <t>I.C.E.L. S.C.P.A.</t>
  </si>
  <si>
    <t>Laboratorio Utilities Enti Locali Srl</t>
  </si>
  <si>
    <t>27/02/2014</t>
  </si>
  <si>
    <t>Edilizia Moderna S.r.l.</t>
  </si>
  <si>
    <t>14/03/2014</t>
  </si>
  <si>
    <t>Gemmo Livio &amp; figli s.r.l.</t>
  </si>
  <si>
    <t>Sintertec s.r.l.</t>
  </si>
  <si>
    <t>Rubinetterie Bresciane Bonomi SPA</t>
  </si>
  <si>
    <t>Bazar Banella di Grigis Mario e C. s.n.c.</t>
  </si>
  <si>
    <t>C.I.E.B. Elettroforniture S.p.A.</t>
  </si>
  <si>
    <t>Sportissimo di Dante Acerbis &amp; C. snc</t>
  </si>
  <si>
    <t>GSL di Gaverini Ugo</t>
  </si>
  <si>
    <t>Studio Notarile Germani Antonio</t>
  </si>
  <si>
    <t>19/03/2014</t>
  </si>
  <si>
    <t>04/04/2014</t>
  </si>
  <si>
    <t>15/04/2014</t>
  </si>
  <si>
    <t>16/04/2014</t>
  </si>
  <si>
    <t>Ditta Butori Serafino s.r.l.</t>
  </si>
  <si>
    <t>Tiraboschi Fabrizio</t>
  </si>
  <si>
    <t>Nuova Cingol Car di Signori, Martinelli &amp; C. s.a.s.</t>
  </si>
  <si>
    <t>18/04/2014</t>
  </si>
  <si>
    <t>22/04/2014</t>
  </si>
  <si>
    <t>24/04/2014</t>
  </si>
  <si>
    <t>30/04/2014</t>
  </si>
  <si>
    <t>05/05/2014</t>
  </si>
  <si>
    <t>Agerco Service srl</t>
  </si>
  <si>
    <t>16/05/2014</t>
  </si>
  <si>
    <t>13/05/2014</t>
  </si>
  <si>
    <t>F.lli Masserini srl</t>
  </si>
  <si>
    <t>MA-BE snc di Mazzoleni Renato e Davide</t>
  </si>
  <si>
    <t>E.M.A. di Mangili &amp; C. snc</t>
  </si>
  <si>
    <t>Esposito Servizi Ecologici Srl</t>
  </si>
  <si>
    <t>Magoni Gianfranco</t>
  </si>
  <si>
    <t>Franchini S.r.l. Servizi Ecologici</t>
  </si>
  <si>
    <t>Aspex S.p.a.</t>
  </si>
  <si>
    <t>19/05/2014</t>
  </si>
  <si>
    <t>Belloni Gianpietro</t>
  </si>
  <si>
    <t>28/05/2014</t>
  </si>
  <si>
    <t>COMUNE DI SELVINO</t>
  </si>
  <si>
    <t>30/05/2014</t>
  </si>
  <si>
    <t>03/06/2014</t>
  </si>
  <si>
    <t>04/06/2014</t>
  </si>
  <si>
    <t>Azienda Agricola Colombì di Farina Loriana</t>
  </si>
  <si>
    <t>Acustica Ambiente dott. Gianluca Midali</t>
  </si>
  <si>
    <t>Softcare s.r.l.</t>
  </si>
  <si>
    <t>Utilteam Co. Srl</t>
  </si>
  <si>
    <t>Magnati geom. Giuseppe &amp; Giorgio snc</t>
  </si>
  <si>
    <t>PP Italia s.r.l. Unipersonale</t>
  </si>
  <si>
    <t>09/06/2014</t>
  </si>
  <si>
    <t>10/06/2014</t>
  </si>
  <si>
    <t>12/06/2014</t>
  </si>
  <si>
    <t>A2A Energia S.p.A.</t>
  </si>
  <si>
    <t>13/06/2014</t>
  </si>
  <si>
    <t>18/06/2014</t>
  </si>
  <si>
    <t>19/06/2014</t>
  </si>
  <si>
    <t>Comoli Ferrari &amp; C. SPA</t>
  </si>
  <si>
    <t>Cembre S.p.A.</t>
  </si>
  <si>
    <t>20/06/2014</t>
  </si>
  <si>
    <t>25/06/2014</t>
  </si>
  <si>
    <t>Fogaccia Nicholas</t>
  </si>
  <si>
    <t>Off.Elettromecc. A. Ronchi srl</t>
  </si>
  <si>
    <t>E.M.B. Elettromeccanica di Balduzzi Pietro &amp; C.</t>
  </si>
  <si>
    <t>27/06/2014</t>
  </si>
  <si>
    <t>10/07/2014</t>
  </si>
  <si>
    <t>11/07/2014</t>
  </si>
  <si>
    <t>14/07/2014</t>
  </si>
  <si>
    <t>16/07/2014</t>
  </si>
  <si>
    <t>BCC Lease S.p.a.</t>
  </si>
  <si>
    <t>S.INT. s.r.l. Unipersonale</t>
  </si>
  <si>
    <t>17/07/2014</t>
  </si>
  <si>
    <t>29/07/2014</t>
  </si>
  <si>
    <t>04/08/2014</t>
  </si>
  <si>
    <t>05/08/2014</t>
  </si>
  <si>
    <t>MEL S.r.l.</t>
  </si>
  <si>
    <t>06/08/2014</t>
  </si>
  <si>
    <t>Dentella Gian Antonio</t>
  </si>
  <si>
    <t>La T.I.S. Service s.p.a.</t>
  </si>
  <si>
    <t>14/08/2014</t>
  </si>
  <si>
    <t>Numero
ordinativo</t>
  </si>
  <si>
    <t>Data
ordinativo</t>
  </si>
  <si>
    <t>Ragione Sociale
Beneficiario</t>
  </si>
  <si>
    <t>Sede legale
Beneficiario</t>
  </si>
  <si>
    <t>Partita Iva
Beneficiario</t>
  </si>
  <si>
    <t>Protocollo</t>
  </si>
  <si>
    <t>Nr
fattura</t>
  </si>
  <si>
    <t>Data
fattura</t>
  </si>
  <si>
    <t>CIG</t>
  </si>
  <si>
    <t>Banca Credito Cooperativo - fil.Pradalunga</t>
  </si>
  <si>
    <t xml:space="preserve">Assicurazioni Generali </t>
  </si>
  <si>
    <t>BIM</t>
  </si>
  <si>
    <t>Magoni Flavio</t>
  </si>
  <si>
    <t>Regione Lombardia</t>
  </si>
  <si>
    <t>Via Beato Angelico, 8 - 24044 Dalmine (BG)</t>
  </si>
  <si>
    <t>03557830167</t>
  </si>
  <si>
    <t>Corso Milano, 14/B - 24020 Selvino (BG)</t>
  </si>
  <si>
    <t>02051900161</t>
  </si>
  <si>
    <t>Via degli Alpini, 34 - 20090 Segrate (MI)</t>
  </si>
  <si>
    <t>07334940157</t>
  </si>
  <si>
    <t>Via Monte Podona, 2 - 24020 Selvino (BG)</t>
  </si>
  <si>
    <t>03707380162</t>
  </si>
  <si>
    <t>Via M. Alben, 21 - 24020 Selvino (BG)</t>
  </si>
  <si>
    <t>03272810163</t>
  </si>
  <si>
    <t>Via Alessandro Pertini - 24021 Albino (BG)</t>
  </si>
  <si>
    <t>00487540163</t>
  </si>
  <si>
    <t>Via A.Locatelli,52 - 2402 Fiorano al Serio (BG)</t>
  </si>
  <si>
    <t>00514950161</t>
  </si>
  <si>
    <t>Via Guidubaldo del Monte, 45 - 00197 Roma (RM)</t>
  </si>
  <si>
    <t>05877611003</t>
  </si>
  <si>
    <t>Via Ombrone, 2 - 00198 Roma (RM)</t>
  </si>
  <si>
    <t>05779711000</t>
  </si>
  <si>
    <t xml:space="preserve">Viale G. Marconi, n. 275 - 24020 Villa d'Ogna (BG) </t>
  </si>
  <si>
    <t>02347810166</t>
  </si>
  <si>
    <t>Via A.de Gasperi, 1 - 24030 Presezzo (BG)</t>
  </si>
  <si>
    <t>00079760328</t>
  </si>
  <si>
    <t>Via Priore Berengario, 5 - 09129 Cagliari (CA)</t>
  </si>
  <si>
    <t>02079230922</t>
  </si>
  <si>
    <t>Via M. Bianco, 16 - 24020 Selvino (BG)</t>
  </si>
  <si>
    <t>01531110169</t>
  </si>
  <si>
    <t>Vicolo S.d'acquisto 2 24050 Grassobio (BG)</t>
  </si>
  <si>
    <t>03516780164</t>
  </si>
  <si>
    <t>Via Val Parina,6 - 24020 Serina (BG)</t>
  </si>
  <si>
    <t>02536680164</t>
  </si>
  <si>
    <t>Via Adriano Olivetti, 24 - 00131 Roma (RM)</t>
  </si>
  <si>
    <t>11289091008</t>
  </si>
  <si>
    <t>Via Malpaga, 22 - 24050 Ghisalba (BG)</t>
  </si>
  <si>
    <t>03299640163</t>
  </si>
  <si>
    <t>Via Fiume Serio, 5 - 24020 Selvino (BG)</t>
  </si>
  <si>
    <t>02166320164</t>
  </si>
  <si>
    <t>Corso Milano, 73 - 24020 Selvino (BG)</t>
  </si>
  <si>
    <t>01264220169</t>
  </si>
  <si>
    <t>Via Roma,5 24020 Colzate (BG)</t>
  </si>
  <si>
    <t>00857580161</t>
  </si>
  <si>
    <t>Via M. Cervino, 58 - 24020 Selvino (BG)</t>
  </si>
  <si>
    <t>01692090168</t>
  </si>
  <si>
    <t>Via S. Giorgio, 6 - 24122 Bergamo (BG)</t>
  </si>
  <si>
    <t>02136590169</t>
  </si>
  <si>
    <t>Via Caldera, 21 - pal c/1 20135 Milano</t>
  </si>
  <si>
    <t>13459270156</t>
  </si>
  <si>
    <t>Via S. Martino della Battaglia, 56 - 00185 Roma</t>
  </si>
  <si>
    <t>05724831002</t>
  </si>
  <si>
    <t>Via Provinciale, 568 - 24059 Urgnano (BG)</t>
  </si>
  <si>
    <t>01241330164</t>
  </si>
  <si>
    <t>Via Cipro, 16 - 25124 Brescia (BS)</t>
  </si>
  <si>
    <t>01547240174</t>
  </si>
  <si>
    <t>Via Ranica, 3 - 24020 Torre Boldone (BG)</t>
  </si>
  <si>
    <t>02459300162</t>
  </si>
  <si>
    <t>Via Torricelli, 4/6 - 48022 Lugo (RA)</t>
  </si>
  <si>
    <t>00432110393</t>
  </si>
  <si>
    <t>Piazza Europa, 1 - 24020 Selvino (BG)</t>
  </si>
  <si>
    <t>00262420169</t>
  </si>
  <si>
    <t>Via Pradella,10 - 24021 Albino (BG)</t>
  </si>
  <si>
    <t>01317370169</t>
  </si>
  <si>
    <t>Via Rigamonti, 2 - 24069 Trescore B. (BG)</t>
  </si>
  <si>
    <t>02925070167</t>
  </si>
  <si>
    <t>Via Monte Zebio, 43 - 00195 Roma (RM)</t>
  </si>
  <si>
    <t>10412990581</t>
  </si>
  <si>
    <t>Via Generale Osio, 46 - 24020 Selvino (BG)</t>
  </si>
  <si>
    <t>02830960163</t>
  </si>
  <si>
    <t>Via Meer, 51 - 24022 Alzano L.do (BG)</t>
  </si>
  <si>
    <t>01878790169</t>
  </si>
  <si>
    <t>Via A. Falck, 4-46 - 20099 Sesto San Giovanni (MI)</t>
  </si>
  <si>
    <t>06825210963</t>
  </si>
  <si>
    <t>Via Fornaci,72 - 24022 Alzano Lombardo</t>
  </si>
  <si>
    <t>00865450167</t>
  </si>
  <si>
    <t>Via Balzella, 41/D - 47122 Forlì (FO)</t>
  </si>
  <si>
    <t>02330250404</t>
  </si>
  <si>
    <t>Via Bezzecca, 20 - 20098 San Giuliano M.se (MI)</t>
  </si>
  <si>
    <t>11957650150</t>
  </si>
  <si>
    <t>C.so Milano,19 - 24020 Selvino (BG)</t>
  </si>
  <si>
    <t>00631310166</t>
  </si>
  <si>
    <t>Località Colombì - 24060 Torre de' Roveri (BG)</t>
  </si>
  <si>
    <t>02495670164</t>
  </si>
  <si>
    <t>Via Jacopo Palma, 14 - 20146 Milano (MI)</t>
  </si>
  <si>
    <t>04346160965</t>
  </si>
  <si>
    <t>Via degli Azzonica, 86 - 24010 Sorisole (BG)</t>
  </si>
  <si>
    <t>00251190161</t>
  </si>
  <si>
    <t>Via Drago, snc - 24127 Bergamo (BG)</t>
  </si>
  <si>
    <t>02877560165</t>
  </si>
  <si>
    <t>Corso di Porta Vittoria, 4 - 20122 Milano (MI)</t>
  </si>
  <si>
    <t>12883420155</t>
  </si>
  <si>
    <t>Via Enrico Mattei, 4 - 28100 Novara (NO)</t>
  </si>
  <si>
    <t>00123060030</t>
  </si>
  <si>
    <t>Via Ama, 6 - 24020 Aviatico (BG)</t>
  </si>
  <si>
    <t>03756920165</t>
  </si>
  <si>
    <t>Via Nazario Sauro, 9 - 20032 Cormano (MI)</t>
  </si>
  <si>
    <t>00744120155</t>
  </si>
  <si>
    <t>Via Tevere, 3 - 24020 Ranica (BG)</t>
  </si>
  <si>
    <t>02782910166</t>
  </si>
  <si>
    <t>2</t>
  </si>
  <si>
    <t>80063</t>
  </si>
  <si>
    <t>02/01/2014</t>
  </si>
  <si>
    <t>4</t>
  </si>
  <si>
    <t>514000029263</t>
  </si>
  <si>
    <t>27/05/2014</t>
  </si>
  <si>
    <t>65</t>
  </si>
  <si>
    <t>5770200039</t>
  </si>
  <si>
    <t>27/01/2014</t>
  </si>
  <si>
    <t>48</t>
  </si>
  <si>
    <t>514000235044</t>
  </si>
  <si>
    <t>02/02/2014</t>
  </si>
  <si>
    <t>5</t>
  </si>
  <si>
    <t>64/2013</t>
  </si>
  <si>
    <t>20/12/2013</t>
  </si>
  <si>
    <t>57</t>
  </si>
  <si>
    <t>25</t>
  </si>
  <si>
    <t>31/01/2014</t>
  </si>
  <si>
    <t>77</t>
  </si>
  <si>
    <t>514000455312</t>
  </si>
  <si>
    <t>02/03/2014</t>
  </si>
  <si>
    <t>88</t>
  </si>
  <si>
    <t>188</t>
  </si>
  <si>
    <t>24/02/2014</t>
  </si>
  <si>
    <t>130</t>
  </si>
  <si>
    <t>372</t>
  </si>
  <si>
    <t>24/03/2014</t>
  </si>
  <si>
    <t>207</t>
  </si>
  <si>
    <t>514001107105</t>
  </si>
  <si>
    <t>02/05/2014</t>
  </si>
  <si>
    <t>22</t>
  </si>
  <si>
    <t>27</t>
  </si>
  <si>
    <t>23/01/2014</t>
  </si>
  <si>
    <t>02/2014</t>
  </si>
  <si>
    <t>50</t>
  </si>
  <si>
    <t>75</t>
  </si>
  <si>
    <t>115/14</t>
  </si>
  <si>
    <t>76</t>
  </si>
  <si>
    <t>973-2014</t>
  </si>
  <si>
    <t>28/02/2014</t>
  </si>
  <si>
    <t>73</t>
  </si>
  <si>
    <t>215</t>
  </si>
  <si>
    <t>314003310112</t>
  </si>
  <si>
    <t>261</t>
  </si>
  <si>
    <t>514001378817</t>
  </si>
  <si>
    <t>02/06/2014</t>
  </si>
  <si>
    <t>151</t>
  </si>
  <si>
    <t>14680782</t>
  </si>
  <si>
    <t>31/03/2014</t>
  </si>
  <si>
    <t>122</t>
  </si>
  <si>
    <t>1402007139</t>
  </si>
  <si>
    <t>13/03/2014</t>
  </si>
  <si>
    <t>114</t>
  </si>
  <si>
    <t>155</t>
  </si>
  <si>
    <t>25/02/2014</t>
  </si>
  <si>
    <t>277</t>
  </si>
  <si>
    <t>2663-2014</t>
  </si>
  <si>
    <t>31/05/2014</t>
  </si>
  <si>
    <t>58</t>
  </si>
  <si>
    <t>32</t>
  </si>
  <si>
    <t>14</t>
  </si>
  <si>
    <t>39/2013</t>
  </si>
  <si>
    <t>31/12/2013</t>
  </si>
  <si>
    <t>81</t>
  </si>
  <si>
    <t>10/2014</t>
  </si>
  <si>
    <t>110</t>
  </si>
  <si>
    <t>14/FV00563</t>
  </si>
  <si>
    <t>112</t>
  </si>
  <si>
    <t>12/14</t>
  </si>
  <si>
    <t>115</t>
  </si>
  <si>
    <t>110/14</t>
  </si>
  <si>
    <t>273</t>
  </si>
  <si>
    <t>39</t>
  </si>
  <si>
    <t>21/12/2013</t>
  </si>
  <si>
    <t>149</t>
  </si>
  <si>
    <t>45</t>
  </si>
  <si>
    <t>20/03/2014</t>
  </si>
  <si>
    <t>327</t>
  </si>
  <si>
    <t>80616</t>
  </si>
  <si>
    <t>01/07/2014</t>
  </si>
  <si>
    <t>325</t>
  </si>
  <si>
    <t>514001625920</t>
  </si>
  <si>
    <t>02/07/2014</t>
  </si>
  <si>
    <t>275</t>
  </si>
  <si>
    <t>380/2014</t>
  </si>
  <si>
    <t>109</t>
  </si>
  <si>
    <t>200</t>
  </si>
  <si>
    <t>04/03/2014</t>
  </si>
  <si>
    <t>87</t>
  </si>
  <si>
    <t>120</t>
  </si>
  <si>
    <t>05/2014</t>
  </si>
  <si>
    <t>10/03/2014</t>
  </si>
  <si>
    <t>123</t>
  </si>
  <si>
    <t>1029/IT</t>
  </si>
  <si>
    <t>15/03/2014</t>
  </si>
  <si>
    <t>138</t>
  </si>
  <si>
    <t>185</t>
  </si>
  <si>
    <t>642</t>
  </si>
  <si>
    <t>09/04/2014</t>
  </si>
  <si>
    <t>152</t>
  </si>
  <si>
    <t>19/2014</t>
  </si>
  <si>
    <t>399</t>
  </si>
  <si>
    <t>514001868815</t>
  </si>
  <si>
    <t>02/08/2014</t>
  </si>
  <si>
    <t>Z650F0AE63</t>
  </si>
  <si>
    <t>493/494</t>
  </si>
  <si>
    <t>77/78 2013</t>
  </si>
  <si>
    <t>499/498</t>
  </si>
  <si>
    <t>59/60 2013</t>
  </si>
  <si>
    <t>516/517/519</t>
  </si>
  <si>
    <t>190/200/222</t>
  </si>
  <si>
    <t>1/3</t>
  </si>
  <si>
    <t>40096/40217</t>
  </si>
  <si>
    <t>-</t>
  </si>
  <si>
    <t>FIDEIUSSIONE</t>
  </si>
  <si>
    <t>POLIZZA</t>
  </si>
  <si>
    <t xml:space="preserve"> INFORTUNI</t>
  </si>
  <si>
    <t>NEVE</t>
  </si>
  <si>
    <t>Z610B92D56</t>
  </si>
  <si>
    <t>491/492/493</t>
  </si>
  <si>
    <t>75/76/77</t>
  </si>
  <si>
    <t>080421398D</t>
  </si>
  <si>
    <t>504/541</t>
  </si>
  <si>
    <t>382802/393177</t>
  </si>
  <si>
    <t>PS295</t>
  </si>
  <si>
    <t>ZE10B26EEA</t>
  </si>
  <si>
    <t>Z3908DD828</t>
  </si>
  <si>
    <t>ZD60843C7A</t>
  </si>
  <si>
    <t>Z9A0849341</t>
  </si>
  <si>
    <t>ZA90843E13</t>
  </si>
  <si>
    <t>2013fx000632</t>
  </si>
  <si>
    <t>70/2013</t>
  </si>
  <si>
    <t>ZB70843DED</t>
  </si>
  <si>
    <t>1668/2013</t>
  </si>
  <si>
    <t>9</t>
  </si>
  <si>
    <t>Z780AA1E73</t>
  </si>
  <si>
    <t>Z440875781</t>
  </si>
  <si>
    <t>Z3D0843E61</t>
  </si>
  <si>
    <t>Z390701227</t>
  </si>
  <si>
    <t>Z6A0A076D6</t>
  </si>
  <si>
    <t>ZFA0B60387</t>
  </si>
  <si>
    <t>571/572</t>
  </si>
  <si>
    <t>10898/10899</t>
  </si>
  <si>
    <t>Z6906F5AFF</t>
  </si>
  <si>
    <t>456/570/568</t>
  </si>
  <si>
    <t>8335/10897/10969</t>
  </si>
  <si>
    <t>Z4B0875578</t>
  </si>
  <si>
    <t>ZEB0B16DC9</t>
  </si>
  <si>
    <t>Z3B0B5FC2B</t>
  </si>
  <si>
    <t>0807663895</t>
  </si>
  <si>
    <t>186/F</t>
  </si>
  <si>
    <t>ZC70BDD4A5</t>
  </si>
  <si>
    <t>45/47</t>
  </si>
  <si>
    <t>40338/40459</t>
  </si>
  <si>
    <t>ZB20C46178</t>
  </si>
  <si>
    <t>2013/01832</t>
  </si>
  <si>
    <t>ZBB0BDF0C9</t>
  </si>
  <si>
    <t>Z2F0BDB771</t>
  </si>
  <si>
    <t>Z360BDBE3B</t>
  </si>
  <si>
    <t>13/11870</t>
  </si>
  <si>
    <t>42/2013</t>
  </si>
  <si>
    <t>Piazza Città di Lombardia, 1 - 20124 Milano</t>
  </si>
  <si>
    <t>BG03201252011</t>
  </si>
  <si>
    <t>Canone Idrico</t>
  </si>
  <si>
    <t>381/382/383</t>
  </si>
  <si>
    <t>7003/7004/7005</t>
  </si>
  <si>
    <t>630/631</t>
  </si>
  <si>
    <t>85/86</t>
  </si>
  <si>
    <t xml:space="preserve">Via Moro 2/12 - Albino  </t>
  </si>
  <si>
    <t>Assicurazioni Generali - Divisione Toro</t>
  </si>
  <si>
    <t>AA619DM</t>
  </si>
  <si>
    <t>731/732</t>
  </si>
  <si>
    <t>3016/3017</t>
  </si>
  <si>
    <t>645/723</t>
  </si>
  <si>
    <t>1795/1999</t>
  </si>
  <si>
    <t>44/2013</t>
  </si>
  <si>
    <t>86/2013</t>
  </si>
  <si>
    <t>625/13</t>
  </si>
  <si>
    <t>Z908BB828</t>
  </si>
  <si>
    <t>673/677/678</t>
  </si>
  <si>
    <t>224/238/243</t>
  </si>
  <si>
    <t>758/68/60</t>
  </si>
  <si>
    <t>268/10/27</t>
  </si>
  <si>
    <t>12383760159</t>
  </si>
  <si>
    <t>03504080163</t>
  </si>
  <si>
    <t>02954890162</t>
  </si>
  <si>
    <t>02270180165</t>
  </si>
  <si>
    <t>03692650165</t>
  </si>
  <si>
    <t>00881400162</t>
  </si>
  <si>
    <t>00268780178</t>
  </si>
  <si>
    <t>02246011205</t>
  </si>
  <si>
    <t>02450320169</t>
  </si>
  <si>
    <t>00147380240</t>
  </si>
  <si>
    <t>00914220330</t>
  </si>
  <si>
    <t>00551700982</t>
  </si>
  <si>
    <t>00770780963</t>
  </si>
  <si>
    <t>03485860161</t>
  </si>
  <si>
    <t>01252590466</t>
  </si>
  <si>
    <t>01629120161</t>
  </si>
  <si>
    <t>02490170962</t>
  </si>
  <si>
    <t>03063380160</t>
  </si>
  <si>
    <t>01443050164</t>
  </si>
  <si>
    <t>02523930168</t>
  </si>
  <si>
    <t>03111800169</t>
  </si>
  <si>
    <t>00541390175</t>
  </si>
  <si>
    <t>01081350165</t>
  </si>
  <si>
    <t>01717460164</t>
  </si>
  <si>
    <t>03419220169</t>
  </si>
  <si>
    <t>06543201005</t>
  </si>
  <si>
    <t>02522990163</t>
  </si>
  <si>
    <t>01521580165</t>
  </si>
  <si>
    <t>Via Fantoli Milano MI - 20138</t>
  </si>
  <si>
    <t>Via Vulcano Selvino BG - 24020</t>
  </si>
  <si>
    <t>Via S. Maria Assunta Alzano Lombardo BG - 24022</t>
  </si>
  <si>
    <t>Via San Bernardo da Chiaravalle Albino BG - 24021</t>
  </si>
  <si>
    <t>Via Crespi Nembro BG - 24027</t>
  </si>
  <si>
    <t>Via Torricelli Molinetto di Mazzano BS - 25080</t>
  </si>
  <si>
    <t>Via Damiano Chiesa Castelmella BS - 25030</t>
  </si>
  <si>
    <t>Via Ilio Barontini Bologna BO - 40138</t>
  </si>
  <si>
    <t>Via Corridoni Bergamo BG - 24124</t>
  </si>
  <si>
    <t>Viale Europa Thiene VI - 36016</t>
  </si>
  <si>
    <t>Via Ancillotti Piacenza - 29100</t>
  </si>
  <si>
    <t>Via Industriale Lumezzane BS - 25065</t>
  </si>
  <si>
    <t>Via G.B. Cacciamali Brescia BS - 25125</t>
  </si>
  <si>
    <t>Via Nazionale Ponte a Moriano LU - 55029</t>
  </si>
  <si>
    <t>Via Vasvecchio Nembro BG - 24027</t>
  </si>
  <si>
    <t>Via Giuseppe di Vittorio Pessano con Bornago MI - 20060</t>
  </si>
  <si>
    <t>Via C. Battisti Gazzaniga BG - 24025</t>
  </si>
  <si>
    <t>Via Isla Albino BG - 24010</t>
  </si>
  <si>
    <t>Via Talpino Selvino BG - 24020</t>
  </si>
  <si>
    <t>Via R. Sanzio Almenno S.Salvatore BG - 24031</t>
  </si>
  <si>
    <t>Via Gorizia Scanzorosciate BG - 24020</t>
  </si>
  <si>
    <t>Via Serenissima Brescia BG - 25135</t>
  </si>
  <si>
    <t>Via S. Lucia Clusone BG - 24023</t>
  </si>
  <si>
    <t>Via Lucresia Romana Roma RM - 00178</t>
  </si>
  <si>
    <t>Via Cesare Battisti Costa Volpino BG - 24062</t>
  </si>
  <si>
    <t>Piazza Europa Selvino BG - 24020</t>
  </si>
  <si>
    <t>Via Lago d'Iseo Bolgare BG - 24060</t>
  </si>
  <si>
    <t>PS527</t>
  </si>
  <si>
    <t>706/707/708</t>
  </si>
  <si>
    <t>1182/1191/1209</t>
  </si>
  <si>
    <t>Z60B09167</t>
  </si>
  <si>
    <t>717/718/719</t>
  </si>
  <si>
    <t>288/300/332</t>
  </si>
  <si>
    <t>834/2013</t>
  </si>
  <si>
    <t>Z400C6AE66</t>
  </si>
  <si>
    <t>714/715/716</t>
  </si>
  <si>
    <t>112/113/114</t>
  </si>
  <si>
    <t>Z2C0700FA1</t>
  </si>
  <si>
    <t>747/446/745</t>
  </si>
  <si>
    <t>111/112/113</t>
  </si>
  <si>
    <t>Z6A08439C3</t>
  </si>
  <si>
    <t>752/751</t>
  </si>
  <si>
    <t>513/571</t>
  </si>
  <si>
    <t>29/2013</t>
  </si>
  <si>
    <t>295/2013</t>
  </si>
  <si>
    <t>ZB80D05A12</t>
  </si>
  <si>
    <t>204/205/206</t>
  </si>
  <si>
    <t>41068/41189/80433</t>
  </si>
  <si>
    <t>24/72/79/194</t>
  </si>
  <si>
    <t>7/17/30/38</t>
  </si>
  <si>
    <t>672/750</t>
  </si>
  <si>
    <t>416116/424160</t>
  </si>
  <si>
    <t>Via M.Purito, 3 - 24020 Selvino (BG)</t>
  </si>
  <si>
    <t>Provincia Di Bergamo</t>
  </si>
  <si>
    <t>Via G. Sora 4 - 24121 Bergamo (BG)</t>
  </si>
  <si>
    <t>COSAP</t>
  </si>
  <si>
    <t>41/86</t>
  </si>
  <si>
    <t>459785/471737</t>
  </si>
  <si>
    <t>ZC50C19DB4</t>
  </si>
  <si>
    <t>4653753E73</t>
  </si>
  <si>
    <t>15/74</t>
  </si>
  <si>
    <t>41/2</t>
  </si>
  <si>
    <t>AUTOCARRI</t>
  </si>
  <si>
    <t xml:space="preserve">Federutility </t>
  </si>
  <si>
    <t>Piazza Cola di Rienzo 80/a 00192 Roma</t>
  </si>
  <si>
    <t>Contributi</t>
  </si>
  <si>
    <t>associativi</t>
  </si>
  <si>
    <t>255/257</t>
  </si>
  <si>
    <t>41310/41431</t>
  </si>
  <si>
    <t>Z380E1CEDD</t>
  </si>
  <si>
    <t>Z4E0E19AF2</t>
  </si>
  <si>
    <t>23/49/136</t>
  </si>
  <si>
    <t>18/185/288</t>
  </si>
  <si>
    <t>15/2014</t>
  </si>
  <si>
    <t>Z070D91EB3</t>
  </si>
  <si>
    <t>Via Milano 19 - 24020 Selvino (BG)</t>
  </si>
  <si>
    <t>2013-2014</t>
  </si>
  <si>
    <t>160/253</t>
  </si>
  <si>
    <t>759/1059</t>
  </si>
  <si>
    <t>Z1E0E43951</t>
  </si>
  <si>
    <t>ZAA0D91FTE</t>
  </si>
  <si>
    <t>70/82</t>
  </si>
  <si>
    <t>10/2014-22/2014</t>
  </si>
  <si>
    <t>Z450DA7CC5</t>
  </si>
  <si>
    <t>161/200/201</t>
  </si>
  <si>
    <t>9274/10670/11854</t>
  </si>
  <si>
    <t>105/2014</t>
  </si>
  <si>
    <t>71/80</t>
  </si>
  <si>
    <t>10/2014-23/2014</t>
  </si>
  <si>
    <t>Z620F0AF8A</t>
  </si>
  <si>
    <t>01/2014</t>
  </si>
  <si>
    <t>ZF60C51789</t>
  </si>
  <si>
    <t>ZC503E1C9BA</t>
  </si>
  <si>
    <t>SPESE</t>
  </si>
  <si>
    <t xml:space="preserve"> RISCALDAMENTO</t>
  </si>
  <si>
    <t>CANONE</t>
  </si>
  <si>
    <t>AFFITTO</t>
  </si>
  <si>
    <t>34/2014</t>
  </si>
  <si>
    <t>Z140C467E8</t>
  </si>
  <si>
    <t>Via Taramelli, 36 - 24121 Bergamo (BG)</t>
  </si>
  <si>
    <t>RATA MUTUO</t>
  </si>
  <si>
    <t>ICS Istituto per il Credito Sportivo</t>
  </si>
  <si>
    <t>Via G.Vico, 5 - 00196 Roma</t>
  </si>
  <si>
    <t>Rata interessi</t>
  </si>
  <si>
    <t>1 semestre</t>
  </si>
  <si>
    <t>326/328</t>
  </si>
  <si>
    <t>41552/41673</t>
  </si>
  <si>
    <t>Mag Jlt</t>
  </si>
  <si>
    <t>Via Fratelli Calvi - 24122 Bergamo</t>
  </si>
  <si>
    <t>0262900013373</t>
  </si>
  <si>
    <t>0262900013471</t>
  </si>
  <si>
    <t>162/199</t>
  </si>
  <si>
    <t>566/828</t>
  </si>
  <si>
    <t>142/143</t>
  </si>
  <si>
    <t>35/38/2014</t>
  </si>
  <si>
    <t>ZDEDEE2A7A</t>
  </si>
  <si>
    <t>283/284/285</t>
  </si>
  <si>
    <t>98024/2014</t>
  </si>
  <si>
    <t>66/67</t>
  </si>
  <si>
    <t>5/6/2014</t>
  </si>
  <si>
    <t>AEEG-SI</t>
  </si>
  <si>
    <t>Piazza Cavour, 5 - 20121 Milano</t>
  </si>
  <si>
    <t>8/9/10/11</t>
  </si>
  <si>
    <t>123/124/125/126</t>
  </si>
  <si>
    <t>16/17/18/19/20</t>
  </si>
  <si>
    <t>2198/14</t>
  </si>
  <si>
    <t>61/62/63/64</t>
  </si>
  <si>
    <t>10/11/12/13</t>
  </si>
  <si>
    <t>Z330DF8041</t>
  </si>
  <si>
    <t>118/119</t>
  </si>
  <si>
    <t>17/18</t>
  </si>
  <si>
    <t>Z480DE6E7B</t>
  </si>
  <si>
    <t>ZE10FC5EDD</t>
  </si>
  <si>
    <t>Z770E1A6FA</t>
  </si>
  <si>
    <t>ZD50D5249C</t>
  </si>
  <si>
    <t>129/211</t>
  </si>
  <si>
    <t>483733/496424</t>
  </si>
  <si>
    <t>146/147/148</t>
  </si>
  <si>
    <t>26/27/28</t>
  </si>
  <si>
    <t>396/397/398</t>
  </si>
  <si>
    <t>41794/41915/80713</t>
  </si>
  <si>
    <t>314006765282</t>
  </si>
  <si>
    <t>314005071049</t>
  </si>
  <si>
    <t>212/278/329</t>
  </si>
  <si>
    <t>43/51/60</t>
  </si>
  <si>
    <t>Galbiati Piero</t>
  </si>
  <si>
    <t>Via Bernina, 24 - 20033 Desio</t>
  </si>
  <si>
    <t>00255660961</t>
  </si>
  <si>
    <t>notula</t>
  </si>
  <si>
    <t>Dott. Ing. Giovanni Semperboni</t>
  </si>
  <si>
    <t>Via Fratelli Rota, 3 - 24129 Bergamo</t>
  </si>
  <si>
    <t>15/00</t>
  </si>
  <si>
    <t>Tec.Pro snc di Calore A. e Semperboni G.</t>
  </si>
  <si>
    <t>01880250160</t>
  </si>
  <si>
    <t>431/432</t>
  </si>
  <si>
    <t>37/38</t>
  </si>
  <si>
    <t>430/429/428</t>
  </si>
  <si>
    <t>42036/80800/42157</t>
  </si>
  <si>
    <t>514002101052</t>
  </si>
  <si>
    <t>CJ89670</t>
  </si>
  <si>
    <t>Z340DA7153</t>
  </si>
  <si>
    <t>AFM402</t>
  </si>
  <si>
    <t>da 124 a 128</t>
  </si>
  <si>
    <t>da 6/14 a 10/14</t>
  </si>
  <si>
    <t>da 97/12 al 101/13</t>
  </si>
  <si>
    <t>Z150DF9595</t>
  </si>
  <si>
    <t>Colombo snc di Colombo G.&amp; c</t>
  </si>
  <si>
    <t>Fenaroli Mario &amp; c. snc</t>
  </si>
  <si>
    <t>Via Bettolino, 3 - 23843 Dolzago (LC)</t>
  </si>
  <si>
    <t>00760810135</t>
  </si>
  <si>
    <t>Via Sarnico, 68 - 24060 Predore (BG)</t>
  </si>
  <si>
    <t>02178940165</t>
  </si>
  <si>
    <t>132/133</t>
  </si>
  <si>
    <t>40/46</t>
  </si>
  <si>
    <t>Z960E1AD5F</t>
  </si>
  <si>
    <t>43/2014</t>
  </si>
  <si>
    <t>Z6A0ED4528</t>
  </si>
  <si>
    <t>Z1D0D09257</t>
  </si>
  <si>
    <t>SAB Autoservizi srl</t>
  </si>
  <si>
    <t>P.zza Marconi, 4 - 24122 Bergamo</t>
  </si>
  <si>
    <t>01993250164</t>
  </si>
  <si>
    <t>Z0C0D91F11</t>
  </si>
  <si>
    <t>18/2014</t>
  </si>
  <si>
    <t>286-287</t>
  </si>
  <si>
    <t>1309/1310</t>
  </si>
  <si>
    <t>Pali Italia spa</t>
  </si>
  <si>
    <t>Strada Pizzolese, 46/a - 43122 Parma</t>
  </si>
  <si>
    <t>01870820600</t>
  </si>
  <si>
    <t>Z190E1D43C</t>
  </si>
  <si>
    <t>437/438/439</t>
  </si>
  <si>
    <t>227/228/229</t>
  </si>
  <si>
    <t xml:space="preserve">Faustini Cesare Rocco </t>
  </si>
  <si>
    <t>Via Montonale, 1 - Pontoglio BS</t>
  </si>
  <si>
    <t>FSTCRR58C28G869P</t>
  </si>
  <si>
    <t>Ricevuta</t>
  </si>
  <si>
    <t>Longhi Francesco</t>
  </si>
  <si>
    <t>Via Nazario Sauro, 20 - 24058 Romano di Lombardia</t>
  </si>
  <si>
    <t>03350010165</t>
  </si>
  <si>
    <t>456/457/458/459</t>
  </si>
  <si>
    <t>519/520/527/529</t>
  </si>
  <si>
    <t>01/10/2014</t>
  </si>
  <si>
    <t>10/10/2014</t>
  </si>
  <si>
    <t>Gestore dei Servizi Energetici S.p.A.</t>
  </si>
  <si>
    <t>13/10/2014</t>
  </si>
  <si>
    <t>14/10/2014</t>
  </si>
  <si>
    <t>C.M.O. srl</t>
  </si>
  <si>
    <t>AEC Illuminazione srl</t>
  </si>
  <si>
    <t>F.lli Mologni s.r.l.</t>
  </si>
  <si>
    <t>L'angolo verde di Paolo Bigoni</t>
  </si>
  <si>
    <t>Ghilardi Giampietro</t>
  </si>
  <si>
    <t>Carrozzeria Off. Grigis</t>
  </si>
  <si>
    <t>Linberg S.r.l.</t>
  </si>
  <si>
    <t>Carrara Angelo</t>
  </si>
  <si>
    <t>Fenaroli Mario &amp; C. snc</t>
  </si>
  <si>
    <t>N.C. System di Federici Simone &amp; C. S.n.c.</t>
  </si>
  <si>
    <t>20/10/2014</t>
  </si>
  <si>
    <t>24/10/2014</t>
  </si>
  <si>
    <t>30/10/2014</t>
  </si>
  <si>
    <t>Grucar S.r.l.</t>
  </si>
  <si>
    <t>31/10/2014</t>
  </si>
  <si>
    <t>Colman Luca srl</t>
  </si>
  <si>
    <t>Dentella Manlio</t>
  </si>
  <si>
    <t>03/11/2014</t>
  </si>
  <si>
    <t>05/11/2014</t>
  </si>
  <si>
    <t>07/11/2014</t>
  </si>
  <si>
    <t>17/11/2014</t>
  </si>
  <si>
    <t>IREM SPA a socio unico</t>
  </si>
  <si>
    <t>Farco srl</t>
  </si>
  <si>
    <t>20/11/2014</t>
  </si>
  <si>
    <t>01/12/2014</t>
  </si>
  <si>
    <t>11/12/2014</t>
  </si>
  <si>
    <t>12/12/2014</t>
  </si>
  <si>
    <t>17/12/2014</t>
  </si>
  <si>
    <t>Crotti dr. Contardo</t>
  </si>
  <si>
    <t>19/12/2014</t>
  </si>
  <si>
    <t>22/12/2014</t>
  </si>
  <si>
    <t>24/12/2014</t>
  </si>
  <si>
    <t>14/FV01397</t>
  </si>
  <si>
    <t>Viale Pulsudki, 92 -00197 Roma</t>
  </si>
  <si>
    <t>05754381001</t>
  </si>
  <si>
    <t>42280/80894/42399</t>
  </si>
  <si>
    <t>514002390836</t>
  </si>
  <si>
    <t>Il sole 24 ore</t>
  </si>
  <si>
    <t>Via Monte Rosa 91 20149  Milano</t>
  </si>
  <si>
    <t xml:space="preserve">abbonamento </t>
  </si>
  <si>
    <t>29/2014</t>
  </si>
  <si>
    <t>Via Celadina Gorle BG - 24020</t>
  </si>
  <si>
    <t>Z952094456B</t>
  </si>
  <si>
    <t>758/2014</t>
  </si>
  <si>
    <t>ZE60E1D495</t>
  </si>
  <si>
    <t>17/2014</t>
  </si>
  <si>
    <t>22/2014</t>
  </si>
  <si>
    <t>72/2014</t>
  </si>
  <si>
    <t>Z420E86310</t>
  </si>
  <si>
    <t>54/2014</t>
  </si>
  <si>
    <t>ZD80F46CE8</t>
  </si>
  <si>
    <t>3421/2014</t>
  </si>
  <si>
    <t>2014/712</t>
  </si>
  <si>
    <t>ZD010F9C14</t>
  </si>
  <si>
    <t>35/2014</t>
  </si>
  <si>
    <t>Z57113704A</t>
  </si>
  <si>
    <t>30/214</t>
  </si>
  <si>
    <t>42/2014</t>
  </si>
  <si>
    <t>44/2014</t>
  </si>
  <si>
    <t>45/2014</t>
  </si>
  <si>
    <t>03/214</t>
  </si>
  <si>
    <t>ZEF101990E</t>
  </si>
  <si>
    <t>Z1E0E43D51</t>
  </si>
  <si>
    <t>ZDF10FCE34</t>
  </si>
  <si>
    <t>ZC80F37C4D</t>
  </si>
  <si>
    <t>16/2014</t>
  </si>
  <si>
    <t>Z8B0D2C55D</t>
  </si>
  <si>
    <t>272/360/314</t>
  </si>
  <si>
    <t>509249/521771/521772</t>
  </si>
  <si>
    <t>420/421</t>
  </si>
  <si>
    <t>1654/2014</t>
  </si>
  <si>
    <t>1856/1857</t>
  </si>
  <si>
    <t>Z790F470B7</t>
  </si>
  <si>
    <t>ZB310F9D16</t>
  </si>
  <si>
    <t>2014/06</t>
  </si>
  <si>
    <t>14/5983</t>
  </si>
  <si>
    <t>ZB70F71C25</t>
  </si>
  <si>
    <t>Z0A0D0640A</t>
  </si>
  <si>
    <t>344/345</t>
  </si>
  <si>
    <t>107/117</t>
  </si>
  <si>
    <t>ZDE0F5CE83</t>
  </si>
  <si>
    <t>81/2014</t>
  </si>
  <si>
    <t>246/2014</t>
  </si>
  <si>
    <t>98/2014</t>
  </si>
  <si>
    <t>01/470</t>
  </si>
  <si>
    <t>281/282/288</t>
  </si>
  <si>
    <t>52/53/54/2014</t>
  </si>
  <si>
    <t>1193/V0</t>
  </si>
  <si>
    <t>2014/5</t>
  </si>
  <si>
    <t>ZAE10F9FA9</t>
  </si>
  <si>
    <t>25/2014</t>
  </si>
  <si>
    <t>26/2014</t>
  </si>
  <si>
    <t>27/2014</t>
  </si>
  <si>
    <t>28/2014</t>
  </si>
  <si>
    <t>120/2014</t>
  </si>
  <si>
    <t>2131/14</t>
  </si>
  <si>
    <t>2014/07</t>
  </si>
  <si>
    <t>341/342/343</t>
  </si>
  <si>
    <t>55/56/57</t>
  </si>
  <si>
    <t>Z7F104F03B</t>
  </si>
  <si>
    <t>320/321/322</t>
  </si>
  <si>
    <t>59/60/61</t>
  </si>
  <si>
    <t>32/2014</t>
  </si>
  <si>
    <t>33/2014</t>
  </si>
  <si>
    <t>36/2014</t>
  </si>
  <si>
    <t>37/2014</t>
  </si>
  <si>
    <t>14/FV02652</t>
  </si>
  <si>
    <t>767/2014/1</t>
  </si>
  <si>
    <t>38/2014</t>
  </si>
  <si>
    <t>39/2014</t>
  </si>
  <si>
    <t>40/2014</t>
  </si>
  <si>
    <t>41/2014</t>
  </si>
  <si>
    <t>2014/10</t>
  </si>
  <si>
    <t>Assicurazioni Generali</t>
  </si>
  <si>
    <t>DE104XN</t>
  </si>
  <si>
    <t>42519/80894/42641</t>
  </si>
  <si>
    <t>514002695068</t>
  </si>
  <si>
    <t>Z99104D005</t>
  </si>
  <si>
    <t>ZF0103D9D7</t>
  </si>
  <si>
    <t>EJ864TR</t>
  </si>
  <si>
    <t>581/582/2836</t>
  </si>
  <si>
    <t>42761/81081/42882</t>
  </si>
  <si>
    <t>514002979465</t>
  </si>
  <si>
    <t>2014FX000547</t>
  </si>
  <si>
    <t>Z1E11981AD</t>
  </si>
  <si>
    <t>514/550</t>
  </si>
  <si>
    <t>2414/2677</t>
  </si>
  <si>
    <t>Z6A0843DC3</t>
  </si>
  <si>
    <t>Z2F08BBB58</t>
  </si>
  <si>
    <t>Z050B50B20</t>
  </si>
  <si>
    <t>Z6D08CE478</t>
  </si>
  <si>
    <t xml:space="preserve"> Z1E08438F7</t>
  </si>
  <si>
    <t>ZDF0BF7FBC</t>
  </si>
  <si>
    <t>Z730843A4E</t>
  </si>
  <si>
    <t>Z330BB8F89</t>
  </si>
  <si>
    <t>Z0A10F35B0</t>
  </si>
  <si>
    <t>Z3610240DB</t>
  </si>
  <si>
    <t>Z8410F353C</t>
  </si>
  <si>
    <t>Z250E23693</t>
  </si>
  <si>
    <t>Z6B119A03C</t>
  </si>
  <si>
    <t>Z0D10F433E</t>
  </si>
  <si>
    <t>Z7D10F3454</t>
  </si>
  <si>
    <t>MAG Jlt</t>
  </si>
  <si>
    <t>900001348318</t>
  </si>
  <si>
    <t>0262900020084</t>
  </si>
  <si>
    <t>80064</t>
  </si>
  <si>
    <t>40269/A</t>
  </si>
  <si>
    <t>40270</t>
  </si>
  <si>
    <t>515000019918</t>
  </si>
  <si>
    <t>Dadò Ricambi Srl</t>
  </si>
  <si>
    <t>Via Kennedy - Str., 246 - 39055 Laives - Leifers (BZ)</t>
  </si>
  <si>
    <t>00591400213</t>
  </si>
  <si>
    <t>Z661172F4F</t>
  </si>
  <si>
    <t>A1 - 2</t>
  </si>
  <si>
    <t>AR - 2</t>
  </si>
  <si>
    <t>AR - 1</t>
  </si>
  <si>
    <t>A1 - 4</t>
  </si>
  <si>
    <t>A1 - 552</t>
  </si>
  <si>
    <t>Via M.Purito, 4 - 24020 Selvino (BG)</t>
  </si>
  <si>
    <t>A1 - 640</t>
  </si>
  <si>
    <t>A1 - 639</t>
  </si>
  <si>
    <t>5/026337</t>
  </si>
  <si>
    <t>Via Abegg Borgone MI - 10050</t>
  </si>
  <si>
    <t>Via Abegg Borgone MI - 10051</t>
  </si>
  <si>
    <t>A1 - 527</t>
  </si>
  <si>
    <t>A1 - 535</t>
  </si>
  <si>
    <t>83/2014</t>
  </si>
  <si>
    <t>Via Cipro, 16 Brescia BS - 25124</t>
  </si>
  <si>
    <t>A1 - 549</t>
  </si>
  <si>
    <t>A1 - 400</t>
  </si>
  <si>
    <t>341/2014</t>
  </si>
  <si>
    <t>204/2014</t>
  </si>
  <si>
    <t>A1 - 359</t>
  </si>
  <si>
    <t>A1 - 441</t>
  </si>
  <si>
    <t>57/2014</t>
  </si>
  <si>
    <t>62/2014</t>
  </si>
  <si>
    <t>Via Drago Bergamo BG - 24127</t>
  </si>
  <si>
    <t>A1 - 534</t>
  </si>
  <si>
    <t>Via Monte Alben 21 - Selvino BG - 24020</t>
  </si>
  <si>
    <t>A1 - 402</t>
  </si>
  <si>
    <t>A1 - 403</t>
  </si>
  <si>
    <t>A1 - 404</t>
  </si>
  <si>
    <t>A1 - 405</t>
  </si>
  <si>
    <t>A1 - 406</t>
  </si>
  <si>
    <t>78/2014</t>
  </si>
  <si>
    <t>77/2014</t>
  </si>
  <si>
    <t>79/2014</t>
  </si>
  <si>
    <t>80/2014</t>
  </si>
  <si>
    <t>01934300169</t>
  </si>
  <si>
    <t>AR - 3</t>
  </si>
  <si>
    <t>A1 - 12</t>
  </si>
  <si>
    <t>AR - 4</t>
  </si>
  <si>
    <t>A1 - 13</t>
  </si>
  <si>
    <t>6025505401153</t>
  </si>
  <si>
    <t>FIT CISL BERGAMO</t>
  </si>
  <si>
    <t>TESSERAMENTO</t>
  </si>
  <si>
    <t>515000350896</t>
  </si>
  <si>
    <t>FEDERAZIONE FLAEI CISL</t>
  </si>
  <si>
    <t>Via Monte Podona Selvino BG - 24020</t>
  </si>
  <si>
    <t>A1 - 511</t>
  </si>
  <si>
    <t>215/14</t>
  </si>
  <si>
    <t>Via Fiume Serio Selvino bg - 24020</t>
  </si>
  <si>
    <t>A1 - 409</t>
  </si>
  <si>
    <t>A1 - 410</t>
  </si>
  <si>
    <t>A1 - 436</t>
  </si>
  <si>
    <t>121/2014</t>
  </si>
  <si>
    <t>145/2014</t>
  </si>
  <si>
    <t>Corso Milano Selvino BG - 24020</t>
  </si>
  <si>
    <t>A1 - 481</t>
  </si>
  <si>
    <t>142/2014</t>
  </si>
  <si>
    <t>163/2014</t>
  </si>
  <si>
    <t>ZA50DA7CC5</t>
  </si>
  <si>
    <t>A1-525</t>
  </si>
  <si>
    <t>A1 - 445</t>
  </si>
  <si>
    <t>14/FV03016</t>
  </si>
  <si>
    <t>A1 - 401</t>
  </si>
  <si>
    <t>A1 - 442</t>
  </si>
  <si>
    <t>8257/14</t>
  </si>
  <si>
    <t>9420/14</t>
  </si>
  <si>
    <t>ZB411B004A</t>
  </si>
  <si>
    <t>01657860167</t>
  </si>
  <si>
    <t>A1 - 444</t>
  </si>
  <si>
    <t>1551/14</t>
  </si>
  <si>
    <t>Z2B0FD678F</t>
  </si>
  <si>
    <t>A1 - 362</t>
  </si>
  <si>
    <t>A1 - 361</t>
  </si>
  <si>
    <t>A1 - 446</t>
  </si>
  <si>
    <t>A1 - 482</t>
  </si>
  <si>
    <t>A1 - 440</t>
  </si>
  <si>
    <t>72/14</t>
  </si>
  <si>
    <t>A1 - 483</t>
  </si>
  <si>
    <t>PS753</t>
  </si>
  <si>
    <t>A1 - 461</t>
  </si>
  <si>
    <t>13/2014</t>
  </si>
  <si>
    <t>A1 - 479</t>
  </si>
  <si>
    <t>A1 - 480</t>
  </si>
  <si>
    <t>86/2014</t>
  </si>
  <si>
    <t>85/2014</t>
  </si>
  <si>
    <t>Via E. Novelli Bergamo BG - 24122</t>
  </si>
  <si>
    <t>A1 - 553</t>
  </si>
  <si>
    <t>A1 - 524</t>
  </si>
  <si>
    <t>A1 - 506</t>
  </si>
  <si>
    <t>A1 - 507</t>
  </si>
  <si>
    <t>55/2014</t>
  </si>
  <si>
    <t>56/2014</t>
  </si>
  <si>
    <t>A1 - 529</t>
  </si>
  <si>
    <t>428/2014</t>
  </si>
  <si>
    <t>Crane Safety Evolution</t>
  </si>
  <si>
    <t>Via Malta, 12 - int. 3 - 25124 Brescia (BS)</t>
  </si>
  <si>
    <t>02998970988</t>
  </si>
  <si>
    <t>A1 - 590</t>
  </si>
  <si>
    <t>Z501175B62</t>
  </si>
  <si>
    <t>A1 - 521</t>
  </si>
  <si>
    <t>A1 - 526</t>
  </si>
  <si>
    <t>ZAE04124A1</t>
  </si>
  <si>
    <t>Via Artigianato Torbole Casaglia BS - 25030</t>
  </si>
  <si>
    <t>03166250179</t>
  </si>
  <si>
    <t>A1 - 599</t>
  </si>
  <si>
    <t>7003/2014</t>
  </si>
  <si>
    <t>Impresa Ghisalberti Felice Srl</t>
  </si>
  <si>
    <t>Via Locatelli, 55 - 24019 Zogno (BG)</t>
  </si>
  <si>
    <t>03391160169</t>
  </si>
  <si>
    <t>A1 - 528</t>
  </si>
  <si>
    <t>20140145/F</t>
  </si>
  <si>
    <t>Z0F116C87J</t>
  </si>
  <si>
    <t>A1 - 508</t>
  </si>
  <si>
    <t>A1 - 605</t>
  </si>
  <si>
    <t>3057/14</t>
  </si>
  <si>
    <t>Raci Srl</t>
  </si>
  <si>
    <t>Via Adriano, 101 - 20128 Milano (MI)</t>
  </si>
  <si>
    <t>12976840152</t>
  </si>
  <si>
    <t>A1 - 586</t>
  </si>
  <si>
    <t>ZD11196858</t>
  </si>
  <si>
    <t>Via Monte Cervino Selvino BG - 24020</t>
  </si>
  <si>
    <t>A1 - 490</t>
  </si>
  <si>
    <t>Grigis Paolo Impresa Edile</t>
  </si>
  <si>
    <t>Via Monte Grappa,45 -24020 Selvino (BG)</t>
  </si>
  <si>
    <t>02994440168</t>
  </si>
  <si>
    <t>A1 - 522</t>
  </si>
  <si>
    <t>08/2014</t>
  </si>
  <si>
    <t>Z96126EE35</t>
  </si>
  <si>
    <t>03707380163</t>
  </si>
  <si>
    <t>03707380164</t>
  </si>
  <si>
    <t>A1 - 517</t>
  </si>
  <si>
    <t>A1 - 518</t>
  </si>
  <si>
    <t>A1 - 519</t>
  </si>
  <si>
    <t>229/14</t>
  </si>
  <si>
    <t>238/14</t>
  </si>
  <si>
    <t>242/14</t>
  </si>
  <si>
    <t xml:space="preserve">A1 - 510 </t>
  </si>
  <si>
    <t>A1 - 516</t>
  </si>
  <si>
    <t>A1 - 579</t>
  </si>
  <si>
    <t>162/2014</t>
  </si>
  <si>
    <t>189/2014</t>
  </si>
  <si>
    <t>A1 - 515</t>
  </si>
  <si>
    <t>A1 - 563</t>
  </si>
  <si>
    <t>195/2014</t>
  </si>
  <si>
    <t>216/2014</t>
  </si>
  <si>
    <t>A1 - 532</t>
  </si>
  <si>
    <t>ZBC127D7FF</t>
  </si>
  <si>
    <t>A1 - 540</t>
  </si>
  <si>
    <t>A1 - 580</t>
  </si>
  <si>
    <t>A1 - 523</t>
  </si>
  <si>
    <t>23/2014</t>
  </si>
  <si>
    <t>Z1E08438F7</t>
  </si>
  <si>
    <t>A1 - 512</t>
  </si>
  <si>
    <t>A1 - 513</t>
  </si>
  <si>
    <t>A1 - 554</t>
  </si>
  <si>
    <t>A1 - 555</t>
  </si>
  <si>
    <t>A1 - 556</t>
  </si>
  <si>
    <t>A1 - 557</t>
  </si>
  <si>
    <t>92/2014</t>
  </si>
  <si>
    <t>93/2014</t>
  </si>
  <si>
    <t>109/2014</t>
  </si>
  <si>
    <t>110/2014</t>
  </si>
  <si>
    <t>111/2014</t>
  </si>
  <si>
    <t>112/2014</t>
  </si>
  <si>
    <t>Via Poggio Ama Selvino BG - 24020</t>
  </si>
  <si>
    <t>01707040166</t>
  </si>
  <si>
    <t>A1 - 592</t>
  </si>
  <si>
    <t>A1 - 602</t>
  </si>
  <si>
    <t>A1 - 562</t>
  </si>
  <si>
    <t>A1 - 578</t>
  </si>
  <si>
    <t>A1 - 561</t>
  </si>
  <si>
    <t>A1 - 560</t>
  </si>
  <si>
    <t>A1 - 559</t>
  </si>
  <si>
    <t>618/14</t>
  </si>
  <si>
    <t>91/14</t>
  </si>
  <si>
    <t>Z1611BOE92</t>
  </si>
  <si>
    <t>Z8911B5D9C</t>
  </si>
  <si>
    <t>Canone 2015</t>
  </si>
  <si>
    <t>RATA</t>
  </si>
  <si>
    <t>2 semestre</t>
  </si>
  <si>
    <t>Telecom Italia Spa</t>
  </si>
  <si>
    <t>Piazza degli Affari, 2 - 20123 Milano (MI)</t>
  </si>
  <si>
    <t>00488410010</t>
  </si>
  <si>
    <t>A1 - 59</t>
  </si>
  <si>
    <t>A1 - 58</t>
  </si>
  <si>
    <t>A1 - 57</t>
  </si>
  <si>
    <t>8B00059855</t>
  </si>
  <si>
    <t>8B00062218</t>
  </si>
  <si>
    <t>8B00063080</t>
  </si>
  <si>
    <t>A1 - 352</t>
  </si>
  <si>
    <t>A1 - 37</t>
  </si>
  <si>
    <t>Generali Italia Spa</t>
  </si>
  <si>
    <t>Via A. de Gasperi, 1 - 24030 Presezzo (BG)</t>
  </si>
  <si>
    <t>SMV Costruzioni srl</t>
  </si>
  <si>
    <t>Via L. Spallanzani, 17 - 24061 Albano Sant'Alessandro (BG)</t>
  </si>
  <si>
    <t>02912940166</t>
  </si>
  <si>
    <t>A1 - 596</t>
  </si>
  <si>
    <t>ZC211DF60B</t>
  </si>
  <si>
    <t>A1 - 631</t>
  </si>
  <si>
    <t>AR - 8</t>
  </si>
  <si>
    <t>AR - 7</t>
  </si>
  <si>
    <t>A1 - 102</t>
  </si>
  <si>
    <t>A1 - 101</t>
  </si>
  <si>
    <t>515000660264</t>
  </si>
  <si>
    <t>02459300163</t>
  </si>
  <si>
    <t>A1 - 104</t>
  </si>
  <si>
    <t>A1 - 641</t>
  </si>
  <si>
    <t>A7001-0000149</t>
  </si>
  <si>
    <t>A1 - 78</t>
  </si>
  <si>
    <t>07/2015</t>
  </si>
  <si>
    <t>A1 - 607</t>
  </si>
  <si>
    <t>A1 - 608</t>
  </si>
  <si>
    <t>A1 - 609</t>
  </si>
  <si>
    <t>A1 - 610</t>
  </si>
  <si>
    <t>A1 - 611</t>
  </si>
  <si>
    <t>A1 - 612</t>
  </si>
  <si>
    <t>A1 - 613</t>
  </si>
  <si>
    <t>A1 - 628</t>
  </si>
  <si>
    <t>A1 - 629</t>
  </si>
  <si>
    <t>280/14</t>
  </si>
  <si>
    <t>283/14</t>
  </si>
  <si>
    <t>297/14</t>
  </si>
  <si>
    <t>300/14</t>
  </si>
  <si>
    <t>304/14</t>
  </si>
  <si>
    <t>326/14</t>
  </si>
  <si>
    <t>327/14</t>
  </si>
  <si>
    <t>A1 - 615</t>
  </si>
  <si>
    <t>A1 - 625</t>
  </si>
  <si>
    <t>531/2014</t>
  </si>
  <si>
    <t>A1 - 593</t>
  </si>
  <si>
    <t>8/2014</t>
  </si>
  <si>
    <t>A1 - 635</t>
  </si>
  <si>
    <t>1299/2014/1</t>
  </si>
  <si>
    <t>A1 - 595</t>
  </si>
  <si>
    <t>238/2014</t>
  </si>
  <si>
    <t>A1 - 634</t>
  </si>
  <si>
    <t>14/fv4605</t>
  </si>
  <si>
    <t>00207660168</t>
  </si>
  <si>
    <t>A1 - 587</t>
  </si>
  <si>
    <t>2014/1496</t>
  </si>
  <si>
    <t>A1 - 614</t>
  </si>
  <si>
    <t>A1 - 633</t>
  </si>
  <si>
    <t>88/2014</t>
  </si>
  <si>
    <t>101/2014</t>
  </si>
  <si>
    <t>A1 - 642</t>
  </si>
  <si>
    <t>Sonzogni F.lli Marino &amp; Marco s.n.c.</t>
  </si>
  <si>
    <t>Via Tiolo, sn - 24019 Zogno (BG)</t>
  </si>
  <si>
    <t>00794700161</t>
  </si>
  <si>
    <t>A1 - 632</t>
  </si>
  <si>
    <t>218/2014</t>
  </si>
  <si>
    <t>0982460F9F</t>
  </si>
  <si>
    <t>A1 - 588</t>
  </si>
  <si>
    <t>Z8D1158F51</t>
  </si>
  <si>
    <t>119/2014</t>
  </si>
  <si>
    <t>A1 - 636</t>
  </si>
  <si>
    <t>A1 - 61</t>
  </si>
  <si>
    <t>A1 - 62</t>
  </si>
  <si>
    <t>A1 - 645</t>
  </si>
  <si>
    <t>A1 - 646</t>
  </si>
  <si>
    <t>A1 - 647</t>
  </si>
  <si>
    <t>A1 - 648</t>
  </si>
  <si>
    <t>59/2014</t>
  </si>
  <si>
    <t>60/2014</t>
  </si>
  <si>
    <t>63/2014</t>
  </si>
  <si>
    <t>64/2014</t>
  </si>
  <si>
    <t>65/2014</t>
  </si>
  <si>
    <t>Eco Fly S.r.l.</t>
  </si>
  <si>
    <t>Via Faede, 1 - 25040 Esine (BS)</t>
  </si>
  <si>
    <t>A1 - 591</t>
  </si>
  <si>
    <t>Z6D1170BF0</t>
  </si>
  <si>
    <t>Insta Service s.r.l.</t>
  </si>
  <si>
    <t>Via Paglia, 27 24122 Bergamo (BG)</t>
  </si>
  <si>
    <t>02077050983</t>
  </si>
  <si>
    <t>A1 - 644</t>
  </si>
  <si>
    <t>Z8E11DF8B2</t>
  </si>
  <si>
    <t>A1 - 637</t>
  </si>
  <si>
    <t>A1 - 51</t>
  </si>
  <si>
    <t>Via Roma Colzate BG - 24020</t>
  </si>
  <si>
    <t>A1 - 643</t>
  </si>
  <si>
    <t>2014FX000838</t>
  </si>
  <si>
    <t>Raieri Gabriele</t>
  </si>
  <si>
    <t>Via Valle, 10 - 24017 Serina (BG)</t>
  </si>
  <si>
    <t>A1 - 638</t>
  </si>
  <si>
    <t>ZAF1170F05</t>
  </si>
  <si>
    <t>A1 - 649</t>
  </si>
  <si>
    <t>1418/01</t>
  </si>
  <si>
    <t>Z0311B0878</t>
  </si>
  <si>
    <t>Odoardo Zecca Srl</t>
  </si>
  <si>
    <t>A1 - 35</t>
  </si>
  <si>
    <t>5/2015</t>
  </si>
  <si>
    <t>Via Piave, 133 - 65122 Pescara (PE)</t>
  </si>
  <si>
    <t>00225170687</t>
  </si>
  <si>
    <t>A1 - 106</t>
  </si>
  <si>
    <t>2015/353</t>
  </si>
  <si>
    <t>A1 - 17</t>
  </si>
  <si>
    <t>A1 - 86</t>
  </si>
  <si>
    <t>A1 - 21</t>
  </si>
  <si>
    <t>A1 - 68</t>
  </si>
  <si>
    <t>2415/14</t>
  </si>
  <si>
    <t>3330/14</t>
  </si>
  <si>
    <t>61/15</t>
  </si>
  <si>
    <t>Essepiemme Società Pubblicità &amp; e Media s.r.l</t>
  </si>
  <si>
    <t>Viale Papa Giovanni XXIII 121 - Bergamo BG - 24121</t>
  </si>
  <si>
    <t>A1 - 76</t>
  </si>
  <si>
    <t>BA/003854</t>
  </si>
  <si>
    <t>A1 - 49</t>
  </si>
  <si>
    <t>A1 - 82</t>
  </si>
  <si>
    <t>196-2015</t>
  </si>
  <si>
    <t>853-2015</t>
  </si>
  <si>
    <t>Z15139CD81</t>
  </si>
  <si>
    <t>Z0813F8F91</t>
  </si>
  <si>
    <t>A1 - 147</t>
  </si>
  <si>
    <t>A1 - 148</t>
  </si>
  <si>
    <t>A1 - 149</t>
  </si>
  <si>
    <t>A1 - 150</t>
  </si>
  <si>
    <t>A1 - 151</t>
  </si>
  <si>
    <t>A1 - 152</t>
  </si>
  <si>
    <t>A1 - 153</t>
  </si>
  <si>
    <t>A1 - 154</t>
  </si>
  <si>
    <t>A1 - 155</t>
  </si>
  <si>
    <t>A1 - 156</t>
  </si>
  <si>
    <t>A1 - 157</t>
  </si>
  <si>
    <t>A1 - 158</t>
  </si>
  <si>
    <t>A1 - 159</t>
  </si>
  <si>
    <t>A1 - 160</t>
  </si>
  <si>
    <t>A1 - 161</t>
  </si>
  <si>
    <t>A1 - 162</t>
  </si>
  <si>
    <t>A1 - 146</t>
  </si>
  <si>
    <t>A1 - 143</t>
  </si>
  <si>
    <t>A1 - 144</t>
  </si>
  <si>
    <t>A1 - 142</t>
  </si>
  <si>
    <t>A1 - 145</t>
  </si>
  <si>
    <t>515000859579</t>
  </si>
  <si>
    <t>515000859655</t>
  </si>
  <si>
    <t>515000859801</t>
  </si>
  <si>
    <t>515000860101</t>
  </si>
  <si>
    <t>515000864566</t>
  </si>
  <si>
    <t>515000865004</t>
  </si>
  <si>
    <t>515000867953</t>
  </si>
  <si>
    <t>515000870026</t>
  </si>
  <si>
    <t>515000870621</t>
  </si>
  <si>
    <t>515000871936</t>
  </si>
  <si>
    <t>515000872113</t>
  </si>
  <si>
    <t>515000872766</t>
  </si>
  <si>
    <t>515000873216</t>
  </si>
  <si>
    <t>515000873389</t>
  </si>
  <si>
    <t>515000873600</t>
  </si>
  <si>
    <t>515000873731</t>
  </si>
  <si>
    <t>515000874231</t>
  </si>
  <si>
    <t>515000874702</t>
  </si>
  <si>
    <t>515000875959</t>
  </si>
  <si>
    <t>515000876464</t>
  </si>
  <si>
    <t>515000876921</t>
  </si>
  <si>
    <t>A1 - 9</t>
  </si>
  <si>
    <t>A1 - 10</t>
  </si>
  <si>
    <t>A1 - 11</t>
  </si>
  <si>
    <t>67/2014</t>
  </si>
  <si>
    <t>68/2014</t>
  </si>
  <si>
    <t>69/2014</t>
  </si>
  <si>
    <t>A1 - 14</t>
  </si>
  <si>
    <t>35-2014</t>
  </si>
  <si>
    <t>A1 - 7</t>
  </si>
  <si>
    <t>A1 - 67</t>
  </si>
  <si>
    <t>265/2014</t>
  </si>
  <si>
    <t>3/2015</t>
  </si>
  <si>
    <t>Z7713EFEF6</t>
  </si>
  <si>
    <t>Z3B13F0266</t>
  </si>
  <si>
    <t>A1 - 18</t>
  </si>
  <si>
    <t>A1 - 22</t>
  </si>
  <si>
    <t>756/14</t>
  </si>
  <si>
    <t>ZCF1286953</t>
  </si>
  <si>
    <t>A1 - 19</t>
  </si>
  <si>
    <t>A1 - 20</t>
  </si>
  <si>
    <t>118/2014</t>
  </si>
  <si>
    <t>A1 - 15</t>
  </si>
  <si>
    <t>A1 - 16</t>
  </si>
  <si>
    <t>A1 - 72</t>
  </si>
  <si>
    <t>A1 - 73</t>
  </si>
  <si>
    <t>A1 - 74</t>
  </si>
  <si>
    <t>A1 - 75</t>
  </si>
  <si>
    <t>A1 - 71</t>
  </si>
  <si>
    <t>130/2014</t>
  </si>
  <si>
    <t>131/2014</t>
  </si>
  <si>
    <t>02/2015</t>
  </si>
  <si>
    <t>03/2015</t>
  </si>
  <si>
    <t>04/2015</t>
  </si>
  <si>
    <t>05/2015</t>
  </si>
  <si>
    <t>06/2015</t>
  </si>
  <si>
    <t>Z551521D1F</t>
  </si>
  <si>
    <t>A1 - 110</t>
  </si>
  <si>
    <t>A1 - 172</t>
  </si>
  <si>
    <t>ZA0135FC2F</t>
  </si>
  <si>
    <t>ZA61521C67</t>
  </si>
  <si>
    <t>Z601613B0E</t>
  </si>
  <si>
    <t>A1 - 108</t>
  </si>
  <si>
    <t>A1 - 167</t>
  </si>
  <si>
    <t>Z2A1324E81</t>
  </si>
  <si>
    <t>A1 - 70</t>
  </si>
  <si>
    <t>A1 - 63</t>
  </si>
  <si>
    <t>1213/15</t>
  </si>
  <si>
    <t>596/15</t>
  </si>
  <si>
    <t>Z4E13F89EC</t>
  </si>
  <si>
    <t>A1 - 98</t>
  </si>
  <si>
    <t>335/15</t>
  </si>
  <si>
    <t>A1 - 33</t>
  </si>
  <si>
    <t>A1 - 81</t>
  </si>
  <si>
    <t>262/2014</t>
  </si>
  <si>
    <t>08/2015</t>
  </si>
  <si>
    <t>ZC013EE589</t>
  </si>
  <si>
    <t>A1 - 34</t>
  </si>
  <si>
    <t>A1 - 88</t>
  </si>
  <si>
    <t>281/01</t>
  </si>
  <si>
    <t>ZE01325275</t>
  </si>
  <si>
    <t>A1 - 92</t>
  </si>
  <si>
    <t>ZA913269DF</t>
  </si>
  <si>
    <t>A1 - 89</t>
  </si>
  <si>
    <t>236/V0</t>
  </si>
  <si>
    <t>A1 - 50</t>
  </si>
  <si>
    <t>14/2015</t>
  </si>
  <si>
    <t>A1 - 48</t>
  </si>
  <si>
    <t>01/14</t>
  </si>
  <si>
    <t>A1 - 66</t>
  </si>
  <si>
    <t>ZB113F05C5</t>
  </si>
  <si>
    <t>A1 - 170</t>
  </si>
  <si>
    <t>A1 - 105</t>
  </si>
  <si>
    <t>AR - 13</t>
  </si>
  <si>
    <t>AR - 14</t>
  </si>
  <si>
    <t>A1 - 203</t>
  </si>
  <si>
    <t>A1 - 204</t>
  </si>
  <si>
    <t>515001368607</t>
  </si>
  <si>
    <t>Eliorobica Srl</t>
  </si>
  <si>
    <t xml:space="preserve">Via Pitenin, 2 - 24124 Bergamo (BG) </t>
  </si>
  <si>
    <t>02015120161</t>
  </si>
  <si>
    <t>A1 - 230</t>
  </si>
  <si>
    <t>A1 - 90</t>
  </si>
  <si>
    <t>0200213</t>
  </si>
  <si>
    <t>ZE113F0EC9</t>
  </si>
  <si>
    <t>A1 - 109</t>
  </si>
  <si>
    <t>2015/346</t>
  </si>
  <si>
    <t>A1 - 205</t>
  </si>
  <si>
    <t>41/2015</t>
  </si>
  <si>
    <t>A1 - 248</t>
  </si>
  <si>
    <t>A1 - 246</t>
  </si>
  <si>
    <t>8B00553053</t>
  </si>
  <si>
    <t>8B00617529</t>
  </si>
  <si>
    <t>A1 - 262</t>
  </si>
  <si>
    <t>Cortinovis Manuel</t>
  </si>
  <si>
    <t>Via San Pellegrino,13 - 24020 Selvino (BG)</t>
  </si>
  <si>
    <t>04043210162</t>
  </si>
  <si>
    <t>A1 - 263</t>
  </si>
  <si>
    <t>AR - 17</t>
  </si>
  <si>
    <t>AR - 18</t>
  </si>
  <si>
    <t>07</t>
  </si>
  <si>
    <t>Z1714CED86</t>
  </si>
  <si>
    <t>02211770983</t>
  </si>
  <si>
    <t>A1 - 241</t>
  </si>
  <si>
    <t>Z22132872D</t>
  </si>
  <si>
    <t>A1 - 65</t>
  </si>
  <si>
    <t>A1 - 87</t>
  </si>
  <si>
    <t>A1 - 111</t>
  </si>
  <si>
    <t>A1 - 113</t>
  </si>
  <si>
    <t>A1 - 114</t>
  </si>
  <si>
    <t>A1 - 115</t>
  </si>
  <si>
    <t>A1 - 117</t>
  </si>
  <si>
    <t>A1 - 118</t>
  </si>
  <si>
    <t>A1 - 208</t>
  </si>
  <si>
    <t>A1 - 226</t>
  </si>
  <si>
    <t>A1 - 94</t>
  </si>
  <si>
    <t>A1 - 95</t>
  </si>
  <si>
    <t>A1 - 96</t>
  </si>
  <si>
    <t>A1 - 97</t>
  </si>
  <si>
    <t>104/15</t>
  </si>
  <si>
    <t>604/48</t>
  </si>
  <si>
    <t>1047/15</t>
  </si>
  <si>
    <t>2015FX000113</t>
  </si>
  <si>
    <t>15/2015</t>
  </si>
  <si>
    <t>16/2015</t>
  </si>
  <si>
    <t>17/2015</t>
  </si>
  <si>
    <t>20/2015</t>
  </si>
  <si>
    <t>ZDF1399DFB</t>
  </si>
  <si>
    <t>Z6414E9445</t>
  </si>
  <si>
    <t>A1 - 264</t>
  </si>
  <si>
    <t>A1 - 84</t>
  </si>
  <si>
    <t>A1 - 182</t>
  </si>
  <si>
    <t>515001625920</t>
  </si>
  <si>
    <t>22/2015</t>
  </si>
  <si>
    <t>31/2015</t>
  </si>
  <si>
    <t>Banca Popolare di Bergamo</t>
  </si>
  <si>
    <t>Via Betulle, 2 - 24020 Selvino (BG)</t>
  </si>
  <si>
    <t>03034840169</t>
  </si>
  <si>
    <t>Cassa Depositi e Prestiti</t>
  </si>
  <si>
    <t>Via Goito, 4 - 00185 Roma</t>
  </si>
  <si>
    <t>Rata</t>
  </si>
  <si>
    <t>Ghilardi Luigi</t>
  </si>
  <si>
    <t>Via Cardo, 10 - 24020 Selvino (BG)</t>
  </si>
  <si>
    <t>03174460166</t>
  </si>
  <si>
    <t>ZAF1326791</t>
  </si>
  <si>
    <t>01565780168</t>
  </si>
  <si>
    <t>Z6013F92B2</t>
  </si>
  <si>
    <t>Cenpi s.c.r.l.</t>
  </si>
  <si>
    <t>Via Malta, 12 - int. 12 - 25124 Brescia (BS)</t>
  </si>
  <si>
    <t>05817621005</t>
  </si>
  <si>
    <t>A1 - 266</t>
  </si>
  <si>
    <t>21/005103</t>
  </si>
  <si>
    <t>A1 - 268</t>
  </si>
  <si>
    <t>8B00617592</t>
  </si>
  <si>
    <t>P.za Cavour, 5 - 20121 Milano (MI)</t>
  </si>
  <si>
    <t>02127560163</t>
  </si>
  <si>
    <t>Ing. Gabriele Ghilardi</t>
  </si>
  <si>
    <t>Via G. D'Alzano, 10 - 24122 BERGAMO (BG)</t>
  </si>
  <si>
    <t>02331950168</t>
  </si>
  <si>
    <t>76/2015</t>
  </si>
  <si>
    <t>A1 - 278</t>
  </si>
  <si>
    <t>8B00546733</t>
  </si>
  <si>
    <t>07756511007</t>
  </si>
  <si>
    <t>Tiraboschi Barbara - economo Amias Servizi Srl</t>
  </si>
  <si>
    <t>Corso Milano 19 - 24020 Selvino (BG)</t>
  </si>
  <si>
    <t>AR - 21</t>
  </si>
  <si>
    <t>AR - 22</t>
  </si>
  <si>
    <t>AR - 23</t>
  </si>
  <si>
    <t>AR - 19</t>
  </si>
  <si>
    <t>AR - 20</t>
  </si>
  <si>
    <t>A1 - 293</t>
  </si>
  <si>
    <t>A1 - 294</t>
  </si>
  <si>
    <t>0515001947821</t>
  </si>
  <si>
    <t>A1 - 267</t>
  </si>
  <si>
    <t>A1 - 199</t>
  </si>
  <si>
    <t>Centro Edilizia Srl</t>
  </si>
  <si>
    <t>Via Carducci, 5 - 24026 Cazzano Sant'Andrea (BG)</t>
  </si>
  <si>
    <t>02289670164</t>
  </si>
  <si>
    <t>A1 - 64</t>
  </si>
  <si>
    <t>266/15</t>
  </si>
  <si>
    <t>Z2B12AA0EF</t>
  </si>
  <si>
    <t>25/2015</t>
  </si>
  <si>
    <t>A1 - 93</t>
  </si>
  <si>
    <t>19/2015</t>
  </si>
  <si>
    <t>ZDA1394D37</t>
  </si>
  <si>
    <t>A1 - 200</t>
  </si>
  <si>
    <t>2002-2015</t>
  </si>
  <si>
    <t>Pretto s.r.l. Società Unipersonale</t>
  </si>
  <si>
    <t>Via Cagliari, 2 - 56038 Ponsacco (PI)</t>
  </si>
  <si>
    <t>01414340503</t>
  </si>
  <si>
    <t>A1 - 338</t>
  </si>
  <si>
    <t>1887/00-2015</t>
  </si>
  <si>
    <t>Z4E14FDCAE</t>
  </si>
  <si>
    <t>A1 - 259</t>
  </si>
  <si>
    <t>2637-2015</t>
  </si>
  <si>
    <t>A1 - 173</t>
  </si>
  <si>
    <t>UTILITALIA - Federazione imprese energetiche idriche ambientali</t>
  </si>
  <si>
    <t>A1 - 177</t>
  </si>
  <si>
    <t>A1 - 178</t>
  </si>
  <si>
    <t>A1 - 179</t>
  </si>
  <si>
    <t>A1 - 242</t>
  </si>
  <si>
    <t>A1 - 243</t>
  </si>
  <si>
    <t>A1 - 244</t>
  </si>
  <si>
    <t>27/2015</t>
  </si>
  <si>
    <t>28/2015</t>
  </si>
  <si>
    <t>29/2015</t>
  </si>
  <si>
    <t>47/2015</t>
  </si>
  <si>
    <t>48/2015</t>
  </si>
  <si>
    <t>49/2015</t>
  </si>
  <si>
    <t>Via Matris Domini, 21 - 24121 Bergamo (BG)</t>
  </si>
  <si>
    <t>00559570163</t>
  </si>
  <si>
    <t>195/00</t>
  </si>
  <si>
    <t>Gianantonio Giuliani</t>
  </si>
  <si>
    <t>Via Tasca, 3 - 24122 Bergamo (BG)</t>
  </si>
  <si>
    <t>01572620167</t>
  </si>
  <si>
    <t>Moretti Giampaolo</t>
  </si>
  <si>
    <t>01930830169</t>
  </si>
  <si>
    <t>2015/41</t>
  </si>
  <si>
    <t>A1 - 207</t>
  </si>
  <si>
    <t>36/2015</t>
  </si>
  <si>
    <t>A1 - 301</t>
  </si>
  <si>
    <t>A1 - 286</t>
  </si>
  <si>
    <t>A1 - 183</t>
  </si>
  <si>
    <t>570/2015</t>
  </si>
  <si>
    <t>03607680174</t>
  </si>
  <si>
    <t>AR - 25</t>
  </si>
  <si>
    <t>AR - 26</t>
  </si>
  <si>
    <t>A1 - 383</t>
  </si>
  <si>
    <t>A1 - 385</t>
  </si>
  <si>
    <t>515002232131</t>
  </si>
  <si>
    <t>A1 - 112</t>
  </si>
  <si>
    <t>A1 - 196</t>
  </si>
  <si>
    <t>Z0F135344E</t>
  </si>
  <si>
    <t>Z721353D57</t>
  </si>
  <si>
    <t>A1 - 269</t>
  </si>
  <si>
    <t>15/FV01343</t>
  </si>
  <si>
    <t>A1 - 223</t>
  </si>
  <si>
    <t>2015/623</t>
  </si>
  <si>
    <t>A1 - 289</t>
  </si>
  <si>
    <t>A1 - 224</t>
  </si>
  <si>
    <t>Z15112B7D2</t>
  </si>
  <si>
    <t>ZDA12A41EF</t>
  </si>
  <si>
    <t>A1 - 107</t>
  </si>
  <si>
    <t>A1 - 83</t>
  </si>
  <si>
    <t>A1 - 163</t>
  </si>
  <si>
    <t>A1 - 306</t>
  </si>
  <si>
    <t>A1 - 349</t>
  </si>
  <si>
    <t>1147/15</t>
  </si>
  <si>
    <t>1431/15</t>
  </si>
  <si>
    <t>A1 - 193</t>
  </si>
  <si>
    <t>A1 - 194</t>
  </si>
  <si>
    <t>PS291</t>
  </si>
  <si>
    <t>PS303</t>
  </si>
  <si>
    <t>Via Mario Tognato, 18 - 35042 Este (PD)</t>
  </si>
  <si>
    <t>03885810287</t>
  </si>
  <si>
    <t>A1 - 164</t>
  </si>
  <si>
    <t>Z5713670CB</t>
  </si>
  <si>
    <t>A1 - 171</t>
  </si>
  <si>
    <t>A1 - 213</t>
  </si>
  <si>
    <t>A1 - 215</t>
  </si>
  <si>
    <t>18/2015</t>
  </si>
  <si>
    <t>A1 - 180</t>
  </si>
  <si>
    <t>A1 - 165</t>
  </si>
  <si>
    <t>A1 - 212</t>
  </si>
  <si>
    <t>65/2015</t>
  </si>
  <si>
    <t>A1 - 197</t>
  </si>
  <si>
    <t>3971/15</t>
  </si>
  <si>
    <t>A1 - 218</t>
  </si>
  <si>
    <t>AR - 15</t>
  </si>
  <si>
    <t>2754/2015</t>
  </si>
  <si>
    <t>2755/2015</t>
  </si>
  <si>
    <t>ZCE15495C8</t>
  </si>
  <si>
    <t>A1 - 202</t>
  </si>
  <si>
    <t>Z8414B485</t>
  </si>
  <si>
    <t>A1 - 168</t>
  </si>
  <si>
    <t>A1 - 220</t>
  </si>
  <si>
    <t>30/2015</t>
  </si>
  <si>
    <t>AR - 11</t>
  </si>
  <si>
    <t>AR - 16</t>
  </si>
  <si>
    <t>A1 - 222</t>
  </si>
  <si>
    <t>A1 - 221</t>
  </si>
  <si>
    <t>33/2015</t>
  </si>
  <si>
    <t>34/2015</t>
  </si>
  <si>
    <t>AR - 12</t>
  </si>
  <si>
    <t>A1 - 392</t>
  </si>
  <si>
    <t>A1 - 393</t>
  </si>
  <si>
    <t>ZD213F0DAF</t>
  </si>
  <si>
    <t>A1 - 260</t>
  </si>
  <si>
    <t>46/2015</t>
  </si>
  <si>
    <t>A1 - 214</t>
  </si>
  <si>
    <t>A1 - 216</t>
  </si>
  <si>
    <t>21/2015</t>
  </si>
  <si>
    <t>A1 - 219</t>
  </si>
  <si>
    <t>56/2015</t>
  </si>
  <si>
    <t>A1 - 238</t>
  </si>
  <si>
    <t>A1 - 217</t>
  </si>
  <si>
    <t>Sicit Bitumi Srl</t>
  </si>
  <si>
    <t>A1 - 201</t>
  </si>
  <si>
    <t>Studio Moretti &amp; P. s.r.l.</t>
  </si>
  <si>
    <t>Via Marconi, 2/3 - 24021 Albino (BG)</t>
  </si>
  <si>
    <t>03261000164</t>
  </si>
  <si>
    <t>A1 - 376</t>
  </si>
  <si>
    <t>A1 - 329</t>
  </si>
  <si>
    <t>F2015/967</t>
  </si>
  <si>
    <t>A1 - 353</t>
  </si>
  <si>
    <t>A1 - 354</t>
  </si>
  <si>
    <t>A1 - 355</t>
  </si>
  <si>
    <t>8B00810483</t>
  </si>
  <si>
    <t>8B00810473</t>
  </si>
  <si>
    <t>8B00815792</t>
  </si>
  <si>
    <t>8B00818065</t>
  </si>
  <si>
    <t>Carminati Giuseppe s.n.c. di Carminati Giuliano &amp; C.</t>
  </si>
  <si>
    <t>Via F.lli Cervi, 1 - 24069 Trescore Balneario</t>
  </si>
  <si>
    <t>02920280167</t>
  </si>
  <si>
    <t>A1 - 292</t>
  </si>
  <si>
    <t>150/2015</t>
  </si>
  <si>
    <t>Z39150E2B0</t>
  </si>
  <si>
    <t>Tiscali Italia S.p.A.</t>
  </si>
  <si>
    <t>Località Sa Illetta SS195, km 2,300 - 09123 Cagliari (CA)</t>
  </si>
  <si>
    <t>02508100928</t>
  </si>
  <si>
    <t>A1 - 331</t>
  </si>
  <si>
    <t>RISCALDAMENTO</t>
  </si>
  <si>
    <t>TOSAP</t>
  </si>
  <si>
    <t>AR - 27</t>
  </si>
  <si>
    <t>AR - 28</t>
  </si>
  <si>
    <t>A1 - 424</t>
  </si>
  <si>
    <t>AR - 29</t>
  </si>
  <si>
    <t>A1 - 425</t>
  </si>
  <si>
    <t>A1 - 426</t>
  </si>
  <si>
    <t>A1 - 427</t>
  </si>
  <si>
    <t>A1 - 428</t>
  </si>
  <si>
    <t>A1 - 429</t>
  </si>
  <si>
    <t>A1- 423</t>
  </si>
  <si>
    <t>515002546315</t>
  </si>
  <si>
    <t xml:space="preserve">Cassa Conguaglio settore elettrico </t>
  </si>
  <si>
    <t>Cesare Beccaria, 94/96 - 00196 Roma (rm)</t>
  </si>
  <si>
    <t>Musso Franco</t>
  </si>
  <si>
    <t>Via Giacomo Leopardi, 1 - 24020 Selvino (BG)</t>
  </si>
  <si>
    <t>Rimborso danno</t>
  </si>
  <si>
    <t>A1 - 77</t>
  </si>
  <si>
    <t>01/2015</t>
  </si>
  <si>
    <t>Via Giovanni Carnovali, 88 Bergamo</t>
  </si>
  <si>
    <t>10261VERSIM20150806</t>
  </si>
  <si>
    <t>80198650584</t>
  </si>
  <si>
    <t>ZF913533A5</t>
  </si>
  <si>
    <t>Falardi Gianfranco</t>
  </si>
  <si>
    <t>A1 - 225</t>
  </si>
  <si>
    <t>Z7E13F0C9D</t>
  </si>
  <si>
    <t>POLIZZA AFM402</t>
  </si>
  <si>
    <t>ASSICURAZIONE</t>
  </si>
  <si>
    <t>A1 - 456</t>
  </si>
  <si>
    <t>95/2015</t>
  </si>
  <si>
    <t>A1-457-458</t>
  </si>
  <si>
    <t>8B01038104/8B01044460</t>
  </si>
  <si>
    <t>00777910159</t>
  </si>
  <si>
    <t>abbonamento</t>
  </si>
  <si>
    <t>anno 2015/2016</t>
  </si>
  <si>
    <t>A1-338</t>
  </si>
  <si>
    <t>1887/00</t>
  </si>
  <si>
    <t>Z7E148D7AC</t>
  </si>
  <si>
    <t>A1 261</t>
  </si>
  <si>
    <t>A1 330</t>
  </si>
  <si>
    <t>ZD913F90FE</t>
  </si>
  <si>
    <t>A1 288</t>
  </si>
  <si>
    <t>658/2015</t>
  </si>
  <si>
    <t>ZB914E8FBA</t>
  </si>
  <si>
    <t xml:space="preserve">A1 277-295 </t>
  </si>
  <si>
    <t>84-117</t>
  </si>
  <si>
    <t>A1 302</t>
  </si>
  <si>
    <t>Z0B14B68F7</t>
  </si>
  <si>
    <t>A1 303</t>
  </si>
  <si>
    <t>A1 304</t>
  </si>
  <si>
    <t>ZA014BAD8F</t>
  </si>
  <si>
    <t>Z0414BABB6</t>
  </si>
  <si>
    <t>A1 273</t>
  </si>
  <si>
    <t>40/2015</t>
  </si>
  <si>
    <t>A1 274-276- 324</t>
  </si>
  <si>
    <t>59-61 / 67</t>
  </si>
  <si>
    <t xml:space="preserve">A1 291 </t>
  </si>
  <si>
    <t>ZC813EE40A</t>
  </si>
  <si>
    <t>A1 280-319</t>
  </si>
  <si>
    <t>82/102</t>
  </si>
  <si>
    <t>00002190163</t>
  </si>
  <si>
    <t>A1 284</t>
  </si>
  <si>
    <t>ZF513EE80E</t>
  </si>
  <si>
    <t>Ecology srl</t>
  </si>
  <si>
    <t>03083560171</t>
  </si>
  <si>
    <t>00967720285</t>
  </si>
  <si>
    <t>0217894165</t>
  </si>
  <si>
    <t>A1 327</t>
  </si>
  <si>
    <t>ZCD1668AEE</t>
  </si>
  <si>
    <t xml:space="preserve">A1 350 </t>
  </si>
  <si>
    <t>A1 361</t>
  </si>
  <si>
    <t>ZD71555F3E</t>
  </si>
  <si>
    <t>A1 283</t>
  </si>
  <si>
    <t>ZEF13EFFEE</t>
  </si>
  <si>
    <t>A1 360</t>
  </si>
  <si>
    <t>ZA014BD8F</t>
  </si>
  <si>
    <t>A1 312</t>
  </si>
  <si>
    <t>ZCD14DD106</t>
  </si>
  <si>
    <t xml:space="preserve">A1 309 </t>
  </si>
  <si>
    <t>52/2015</t>
  </si>
  <si>
    <t>A1 321-322-347</t>
  </si>
  <si>
    <t>25/26/28</t>
  </si>
  <si>
    <t>A1 296</t>
  </si>
  <si>
    <t>15/FV02194</t>
  </si>
  <si>
    <t>A1 300</t>
  </si>
  <si>
    <t>6974/15</t>
  </si>
  <si>
    <t>A1 308</t>
  </si>
  <si>
    <t>A1 271-307</t>
  </si>
  <si>
    <t>666654-671202</t>
  </si>
  <si>
    <t xml:space="preserve">A1 298 -299 </t>
  </si>
  <si>
    <t>51/52</t>
  </si>
  <si>
    <t>A1 -390</t>
  </si>
  <si>
    <t>PS599</t>
  </si>
  <si>
    <t>Syrio srl</t>
  </si>
  <si>
    <t>03107080164</t>
  </si>
  <si>
    <t>A1 - 305</t>
  </si>
  <si>
    <t>Z651610870</t>
  </si>
  <si>
    <t>AR - 24</t>
  </si>
  <si>
    <t>Z7E13F0C9FD</t>
  </si>
  <si>
    <t>Maddalena spa</t>
  </si>
  <si>
    <t>80008170302</t>
  </si>
  <si>
    <t>A1 - 326</t>
  </si>
  <si>
    <t>Z0415150EC</t>
  </si>
  <si>
    <t>00343170510</t>
  </si>
  <si>
    <t>1788/2015</t>
  </si>
  <si>
    <t>Z2514EF601</t>
  </si>
  <si>
    <t>A1 -351</t>
  </si>
  <si>
    <t>Z49155808B</t>
  </si>
  <si>
    <t>A1 - 345</t>
  </si>
  <si>
    <t>165/2015</t>
  </si>
  <si>
    <t>Z43153500F</t>
  </si>
  <si>
    <t>A1 - 328</t>
  </si>
  <si>
    <t>A1 - 380</t>
  </si>
  <si>
    <t>ZCC14F3B87</t>
  </si>
  <si>
    <t>A1 - 382</t>
  </si>
  <si>
    <t>A1 - 363</t>
  </si>
  <si>
    <t>835/2015</t>
  </si>
  <si>
    <t>04218770156</t>
  </si>
  <si>
    <t>A1 - 311</t>
  </si>
  <si>
    <t>01/475</t>
  </si>
  <si>
    <t>A1 - 346</t>
  </si>
  <si>
    <t>A1 -320-323</t>
  </si>
  <si>
    <t>24/27</t>
  </si>
  <si>
    <t>A1 - 381</t>
  </si>
  <si>
    <t>1944/2015</t>
  </si>
  <si>
    <t>A1 - 408</t>
  </si>
  <si>
    <t>ZD913E90FE</t>
  </si>
  <si>
    <t>A1 - 430</t>
  </si>
  <si>
    <t>A1 - 397</t>
  </si>
  <si>
    <t>A1 - 394</t>
  </si>
  <si>
    <t>A1 - 388</t>
  </si>
  <si>
    <t>A1 - 386</t>
  </si>
  <si>
    <t>ZD514AF0E3</t>
  </si>
  <si>
    <t>A1 - 395</t>
  </si>
  <si>
    <t>A1 - 398-399-400</t>
  </si>
  <si>
    <t>86/87/88</t>
  </si>
  <si>
    <t>A1 -391</t>
  </si>
  <si>
    <t>59/2015</t>
  </si>
  <si>
    <t>A1 - 421</t>
  </si>
  <si>
    <t>OEC SRL</t>
  </si>
  <si>
    <t>02245370131</t>
  </si>
  <si>
    <t>A1 - 389</t>
  </si>
  <si>
    <t>Z0F15C890</t>
  </si>
  <si>
    <t>A1 - 407</t>
  </si>
  <si>
    <t>TUTELA LEGALE</t>
  </si>
  <si>
    <t>Pelazza Caterina</t>
  </si>
  <si>
    <t>01257710770</t>
  </si>
  <si>
    <t>A1 493 32 33</t>
  </si>
  <si>
    <t>44153-44282-44402</t>
  </si>
  <si>
    <t>A1 - 520</t>
  </si>
  <si>
    <t>515003313033</t>
  </si>
  <si>
    <t>Algarotti Silvia</t>
  </si>
  <si>
    <t>rimborso quota tariffa</t>
  </si>
  <si>
    <t xml:space="preserve">- </t>
  </si>
  <si>
    <t>tesseramento</t>
  </si>
  <si>
    <t>FLAEI CISL</t>
  </si>
  <si>
    <t>Ghilardi Fabio</t>
  </si>
  <si>
    <t>rimborso multa</t>
  </si>
  <si>
    <t>A1 431 - 432</t>
  </si>
  <si>
    <t>34/35</t>
  </si>
  <si>
    <t>2070/15</t>
  </si>
  <si>
    <t>A1 - 387</t>
  </si>
  <si>
    <t>187/2015</t>
  </si>
  <si>
    <t>Z48158AB1F</t>
  </si>
  <si>
    <t>A1 434 _438</t>
  </si>
  <si>
    <t>A1 437-439-440</t>
  </si>
  <si>
    <t>40/42/43</t>
  </si>
  <si>
    <t>36/37/38/39/41</t>
  </si>
  <si>
    <t>rv 399</t>
  </si>
  <si>
    <t>rimborso rata contributo</t>
  </si>
  <si>
    <t>Tiraboschi Bruno</t>
  </si>
  <si>
    <t>00601570161</t>
  </si>
  <si>
    <t>A1 564</t>
  </si>
  <si>
    <t>Edilclass srl</t>
  </si>
  <si>
    <t>02840420166</t>
  </si>
  <si>
    <t>A1 514</t>
  </si>
  <si>
    <t>113/2015</t>
  </si>
  <si>
    <t>ZF2167FAC6</t>
  </si>
  <si>
    <t>A1 510_513</t>
  </si>
  <si>
    <t>24/25/26/27</t>
  </si>
  <si>
    <t>V5 11</t>
  </si>
  <si>
    <t>11fe/2015</t>
  </si>
  <si>
    <t>A1 550</t>
  </si>
  <si>
    <t>8B01311162</t>
  </si>
  <si>
    <t>Via Cerete - Vertova</t>
  </si>
  <si>
    <t>Via I° Maggio Trav. 20 - 25035 Ospitaletto</t>
  </si>
  <si>
    <t>Via Stadio 19 - 24026 Leffe BG</t>
  </si>
  <si>
    <t>Via Monte Pasubio  - Selvino</t>
  </si>
  <si>
    <t>Via Maddalena 2/4 - 33040 Povoletto UD</t>
  </si>
  <si>
    <t>Via Zenale 40/A - Garbagnate M.se (MI)</t>
  </si>
  <si>
    <t>Via Mottini, 18 - 24058 Romano di Lombardia</t>
  </si>
  <si>
    <t>Via dell'Artigiano 2 Trescorre Balneario</t>
  </si>
  <si>
    <t>Z6A13F9178</t>
  </si>
  <si>
    <t>perequazione anno 2014</t>
  </si>
  <si>
    <t>Via Guidubaldo del Monte Roma RM - 00197</t>
  </si>
  <si>
    <t>00587761103</t>
  </si>
  <si>
    <t>A1 534 AR 34</t>
  </si>
  <si>
    <t>44522-84558</t>
  </si>
  <si>
    <t>A1 572</t>
  </si>
  <si>
    <t>515003667791</t>
  </si>
  <si>
    <t>Tomasoni srl</t>
  </si>
  <si>
    <t>Zona Industriale 2 - Via Monte Nero 11 24020 Ranica</t>
  </si>
  <si>
    <t>01326120167</t>
  </si>
  <si>
    <t>A1 575</t>
  </si>
  <si>
    <t>Z311762674</t>
  </si>
  <si>
    <t>A1 422</t>
  </si>
  <si>
    <t>61/2015</t>
  </si>
  <si>
    <t>A1 503</t>
  </si>
  <si>
    <t>44/2015</t>
  </si>
  <si>
    <t>via Provinciale 568 - 24059 Urgnagno (BG)</t>
  </si>
  <si>
    <t>A1 491</t>
  </si>
  <si>
    <t>ZDC1517E65</t>
  </si>
  <si>
    <t>A1 449</t>
  </si>
  <si>
    <t>139/2015</t>
  </si>
  <si>
    <t>Corso Milano 14/b - 24020 Selvino BG</t>
  </si>
  <si>
    <t>A1 451</t>
  </si>
  <si>
    <t>142/2015</t>
  </si>
  <si>
    <t>A1 482</t>
  </si>
  <si>
    <t>A1 409</t>
  </si>
  <si>
    <t>9253/15</t>
  </si>
  <si>
    <t>A1 450</t>
  </si>
  <si>
    <t>53/2015</t>
  </si>
  <si>
    <t>A1 446</t>
  </si>
  <si>
    <t>F2015/1286</t>
  </si>
  <si>
    <t>A1 447-448</t>
  </si>
  <si>
    <t>66/67 2015</t>
  </si>
  <si>
    <t>A1 445</t>
  </si>
  <si>
    <t>2015FX000470</t>
  </si>
  <si>
    <t>ZB0153E9F5</t>
  </si>
  <si>
    <t>A1 441</t>
  </si>
  <si>
    <t>A1 442/443</t>
  </si>
  <si>
    <t>91/92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</si>
</sst>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);\(0\)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mmm\-yyyy"/>
    <numFmt numFmtId="170" formatCode="[$-410]dddd\ d\ mmmm\ yyyy"/>
    <numFmt numFmtId="171" formatCode="dd/mm/yy;@"/>
    <numFmt numFmtId="172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17" fontId="0" fillId="0" borderId="0" xfId="0" applyNumberFormat="1" applyFont="1" applyAlignment="1">
      <alignment horizontal="center" vertical="top"/>
    </xf>
    <xf numFmtId="171" fontId="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17" fontId="0" fillId="0" borderId="0" xfId="0" applyNumberFormat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43" fontId="2" fillId="0" borderId="0" xfId="17" applyFont="1" applyBorder="1" applyAlignment="1">
      <alignment horizontal="center" vertical="top"/>
    </xf>
    <xf numFmtId="43" fontId="0" fillId="0" borderId="0" xfId="17" applyFont="1" applyAlignment="1">
      <alignment vertical="top"/>
    </xf>
    <xf numFmtId="43" fontId="0" fillId="0" borderId="0" xfId="17" applyAlignment="1">
      <alignment vertical="top"/>
    </xf>
    <xf numFmtId="0" fontId="0" fillId="0" borderId="0" xfId="0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horizontal="center" vertical="top"/>
    </xf>
    <xf numFmtId="43" fontId="0" fillId="0" borderId="0" xfId="17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 vertical="top"/>
    </xf>
    <xf numFmtId="14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3" fontId="0" fillId="0" borderId="0" xfId="17" applyFont="1" applyAlignment="1">
      <alignment vertical="top"/>
    </xf>
    <xf numFmtId="43" fontId="0" fillId="0" borderId="0" xfId="17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horizontal="center" vertical="top"/>
    </xf>
    <xf numFmtId="43" fontId="0" fillId="0" borderId="0" xfId="17" applyFill="1" applyAlignment="1">
      <alignment vertical="top"/>
    </xf>
    <xf numFmtId="43" fontId="0" fillId="0" borderId="0" xfId="17" applyAlignment="1">
      <alignment vertical="top"/>
    </xf>
    <xf numFmtId="43" fontId="0" fillId="0" borderId="0" xfId="17" applyFont="1" applyAlignment="1">
      <alignment horizontal="center" vertical="top"/>
    </xf>
    <xf numFmtId="43" fontId="0" fillId="0" borderId="0" xfId="0" applyNumberFormat="1" applyAlignment="1">
      <alignment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3\Desktop\Aggiornamenti%202014\ELENCO%20SOGGE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Partita Iva:</v>
          </cell>
          <cell r="C1" t="str">
            <v>Codice fiscale:</v>
          </cell>
          <cell r="D1" t="str">
            <v>SL - Sede Legale</v>
          </cell>
        </row>
        <row r="2">
          <cell r="A2" t="str">
            <v>Acerbis Marco Impresa Edile</v>
          </cell>
          <cell r="B2" t="str">
            <v>03611900162</v>
          </cell>
          <cell r="C2" t="str">
            <v>CRBMRC87L20A246X</v>
          </cell>
          <cell r="D2" t="str">
            <v>Via Cantul</v>
          </cell>
          <cell r="E2" t="str">
            <v>Aviatico BG - 24020</v>
          </cell>
          <cell r="F2" t="str">
            <v>Via Cantul Aviatico BG - 24020</v>
          </cell>
        </row>
        <row r="3">
          <cell r="A3" t="str">
            <v>Acquirente Unico S.p.A.</v>
          </cell>
          <cell r="B3" t="str">
            <v>05877611003</v>
          </cell>
          <cell r="C3" t="str">
            <v>05877611003</v>
          </cell>
          <cell r="D3" t="str">
            <v>Via Guidubaldo del Monte</v>
          </cell>
          <cell r="E3" t="str">
            <v>Roma RM - 00197</v>
          </cell>
          <cell r="F3" t="str">
            <v>Via Guidubaldo del Monte Roma RM - 00197</v>
          </cell>
        </row>
        <row r="4">
          <cell r="A4" t="str">
            <v>Acquirente Unico S.p.A.</v>
          </cell>
          <cell r="B4" t="str">
            <v>05877611003</v>
          </cell>
          <cell r="C4" t="str">
            <v>05877611003</v>
          </cell>
          <cell r="D4" t="str">
            <v>Via Guidubaldo del Monte</v>
          </cell>
          <cell r="E4" t="str">
            <v>Roma RM - 00197</v>
          </cell>
          <cell r="F4" t="str">
            <v>Via Guidubaldo del Monte Roma RM - 00197</v>
          </cell>
        </row>
        <row r="5">
          <cell r="A5" t="str">
            <v>Acustica Ambiente dott. Gianluca Midali</v>
          </cell>
          <cell r="B5" t="str">
            <v>02523930168</v>
          </cell>
          <cell r="C5" t="str">
            <v>MDLGLC67T13A794M</v>
          </cell>
          <cell r="D5" t="str">
            <v>Via R. Sanzio</v>
          </cell>
          <cell r="E5" t="str">
            <v>Almenno S.Salvatore BG - 24031</v>
          </cell>
          <cell r="F5" t="str">
            <v>Via R. Sanzio Almenno S.Salvatore BG - 24031</v>
          </cell>
        </row>
        <row r="6">
          <cell r="A6" t="str">
            <v>Acustica Ambiente dott. Gianluca Midali</v>
          </cell>
          <cell r="B6" t="str">
            <v>02523930168</v>
          </cell>
          <cell r="C6" t="str">
            <v>MDLGLC67T13A794M</v>
          </cell>
          <cell r="D6" t="str">
            <v>Via R. Sanzio</v>
          </cell>
          <cell r="E6" t="str">
            <v>Almenno S.Salvatore BG - 24031</v>
          </cell>
          <cell r="F6" t="str">
            <v>Via R. Sanzio Almenno S.Salvatore BG - 24031</v>
          </cell>
        </row>
        <row r="7">
          <cell r="A7" t="str">
            <v>Adecco Formazione s.r.l.</v>
          </cell>
          <cell r="B7" t="str">
            <v>13081080155</v>
          </cell>
          <cell r="C7" t="str">
            <v>13081080155</v>
          </cell>
          <cell r="D7" t="str">
            <v>Via Tolmezzo</v>
          </cell>
          <cell r="E7" t="str">
            <v>Milano MI - 20132</v>
          </cell>
          <cell r="F7" t="str">
            <v>Via Tolmezzo Milano MI - 20132</v>
          </cell>
        </row>
        <row r="8">
          <cell r="A8" t="str">
            <v>AEC Illuminazione srl</v>
          </cell>
          <cell r="B8" t="str">
            <v>00343170510</v>
          </cell>
          <cell r="C8" t="str">
            <v>00343170510</v>
          </cell>
          <cell r="D8" t="str">
            <v>Via A. Righi</v>
          </cell>
          <cell r="E8" t="str">
            <v>Subbiano AR - 52010</v>
          </cell>
          <cell r="F8" t="str">
            <v>Via A. Righi Subbiano AR - 52010</v>
          </cell>
        </row>
        <row r="9">
          <cell r="A9" t="str">
            <v>Agerco Service srl</v>
          </cell>
          <cell r="B9" t="str">
            <v>12157860151</v>
          </cell>
          <cell r="C9" t="str">
            <v>12157860151</v>
          </cell>
          <cell r="D9" t="str">
            <v>Via Giuseppe di Vittorio</v>
          </cell>
          <cell r="E9" t="str">
            <v>Pessano con Bornago MI - 20060</v>
          </cell>
          <cell r="F9" t="str">
            <v>Via Giuseppe di Vittorio Pessano con Bornago MI - 20060</v>
          </cell>
        </row>
        <row r="10">
          <cell r="A10" t="str">
            <v>A.I.E. Assistenza Impieghi Energie S.r.l.</v>
          </cell>
          <cell r="B10" t="str">
            <v>02490170962</v>
          </cell>
          <cell r="C10" t="str">
            <v>02490170962</v>
          </cell>
          <cell r="D10" t="str">
            <v>Via Stra Meda</v>
          </cell>
          <cell r="E10" t="str">
            <v>Ceriano Laghetto MB - 20020</v>
          </cell>
          <cell r="F10" t="str">
            <v>Via Stra Meda Ceriano Laghetto MB - 20020</v>
          </cell>
        </row>
        <row r="11">
          <cell r="A11" t="str">
            <v>Amias Servizi Srl</v>
          </cell>
          <cell r="B11" t="str">
            <v>02127560163</v>
          </cell>
          <cell r="C11" t="str">
            <v>02127560163</v>
          </cell>
          <cell r="D11" t="str">
            <v>Corso Milano</v>
          </cell>
          <cell r="E11" t="str">
            <v>Selvino BG - 24020</v>
          </cell>
          <cell r="F11" t="str">
            <v>Corso Milano Selvino BG - 24020</v>
          </cell>
        </row>
        <row r="12">
          <cell r="A12" t="str">
            <v>Api anonima petroli italiana S.p.a.</v>
          </cell>
          <cell r="B12" t="str">
            <v>00893861005</v>
          </cell>
          <cell r="C12" t="str">
            <v>00893861005</v>
          </cell>
          <cell r="D12" t="str">
            <v>Via Salaria</v>
          </cell>
          <cell r="E12" t="str">
            <v>Roma RM - 00138</v>
          </cell>
          <cell r="F12" t="str">
            <v>Via Salaria Roma RM - 00138</v>
          </cell>
        </row>
        <row r="13">
          <cell r="A13" t="str">
            <v>Aqua S.p.A.</v>
          </cell>
          <cell r="B13" t="str">
            <v>02026440350</v>
          </cell>
          <cell r="C13" t="str">
            <v>02026440350</v>
          </cell>
          <cell r="D13" t="str">
            <v>Via Tonino Crotti</v>
          </cell>
          <cell r="E13" t="str">
            <v>S. Martino in Rio RE - 42018</v>
          </cell>
          <cell r="F13" t="str">
            <v>Via Tonino Crotti S. Martino in Rio RE - 42018</v>
          </cell>
        </row>
        <row r="14">
          <cell r="A14" t="str">
            <v>Aruba S.p.a.</v>
          </cell>
          <cell r="B14" t="str">
            <v>01573850516</v>
          </cell>
          <cell r="C14" t="str">
            <v>04552920482</v>
          </cell>
          <cell r="D14" t="str">
            <v>Loc. Palazzetto</v>
          </cell>
          <cell r="E14" t="str">
            <v>Bibbiena Stazione AR - 52011</v>
          </cell>
          <cell r="F14" t="str">
            <v>Loc. Palazzetto Bibbiena Stazione AR - 52011</v>
          </cell>
        </row>
        <row r="15">
          <cell r="A15" t="str">
            <v>Aspex S.p.a.</v>
          </cell>
          <cell r="B15" t="str">
            <v>02330250404</v>
          </cell>
          <cell r="C15" t="str">
            <v>02330250404</v>
          </cell>
          <cell r="D15" t="str">
            <v>Via Balzella</v>
          </cell>
          <cell r="E15" t="str">
            <v>Forlì FO - 47122</v>
          </cell>
          <cell r="F15" t="str">
            <v>Via Balzella Forlì FO - 47122</v>
          </cell>
        </row>
        <row r="16">
          <cell r="A16" t="str">
            <v>ATOS WORLDGRID</v>
          </cell>
          <cell r="B16" t="str">
            <v>13459270156</v>
          </cell>
          <cell r="C16" t="str">
            <v>13459270156</v>
          </cell>
          <cell r="D16" t="str">
            <v>Via Caldera</v>
          </cell>
          <cell r="E16" t="str">
            <v>Milano MI - 20135</v>
          </cell>
          <cell r="F16" t="str">
            <v>Via Caldera Milano MI - 20135</v>
          </cell>
        </row>
        <row r="17">
          <cell r="A17" t="str">
            <v>Autoriparazioni Acerbis Massimo &amp; C. Snc</v>
          </cell>
          <cell r="B17" t="str">
            <v>03707380162</v>
          </cell>
          <cell r="C17" t="str">
            <v>03707380162</v>
          </cell>
          <cell r="D17" t="str">
            <v>Via Monte Podona</v>
          </cell>
          <cell r="E17" t="str">
            <v>Selvino BG - 24020</v>
          </cell>
          <cell r="F17" t="str">
            <v>Via Monte Podona Selvino BG - 24020</v>
          </cell>
        </row>
        <row r="18">
          <cell r="A18" t="str">
            <v>Azienda Agricola Colombì di Farina Loriana</v>
          </cell>
          <cell r="B18" t="str">
            <v>02495670164</v>
          </cell>
          <cell r="C18" t="str">
            <v>FRNLRN69D53A794E</v>
          </cell>
          <cell r="D18" t="str">
            <v>Località Colombì</v>
          </cell>
          <cell r="E18" t="str">
            <v>Torre dè Roveri BG - 24060</v>
          </cell>
          <cell r="F18" t="str">
            <v>Località Colombì Torre dè Roveri BG - 24060</v>
          </cell>
        </row>
        <row r="19">
          <cell r="A19" t="str">
            <v>A2A Energia S.p.A.</v>
          </cell>
          <cell r="B19" t="str">
            <v>12883420155</v>
          </cell>
          <cell r="C19" t="str">
            <v>12883420155</v>
          </cell>
          <cell r="D19" t="str">
            <v>Corso di Porta Vittoria</v>
          </cell>
          <cell r="E19" t="str">
            <v>Milano MI - 20122</v>
          </cell>
          <cell r="F19" t="str">
            <v>Corso di Porta Vittoria Milano MI - 20122</v>
          </cell>
        </row>
        <row r="20">
          <cell r="A20" t="str">
            <v>BAS SII Spa</v>
          </cell>
          <cell r="B20" t="str">
            <v>02977030168</v>
          </cell>
          <cell r="C20" t="str">
            <v>02977030168</v>
          </cell>
          <cell r="D20" t="str">
            <v>Via Codussi</v>
          </cell>
          <cell r="E20" t="str">
            <v>Bergamo BG - 24124</v>
          </cell>
          <cell r="F20" t="str">
            <v>Via Codussi Bergamo BG - 24124</v>
          </cell>
        </row>
        <row r="21">
          <cell r="A21" t="str">
            <v>Basis Orologi Industriali S.n.c.</v>
          </cell>
          <cell r="B21" t="str">
            <v>02260860164</v>
          </cell>
          <cell r="C21" t="str">
            <v>02260860164</v>
          </cell>
          <cell r="D21" t="str">
            <v>Via G.B. Moroni</v>
          </cell>
          <cell r="E21" t="str">
            <v>Bergamo BG - 24127</v>
          </cell>
          <cell r="F21" t="str">
            <v>Via G.B. Moroni Bergamo BG - 24127</v>
          </cell>
        </row>
        <row r="22">
          <cell r="A22" t="str">
            <v>Bazar Banella di Grigis Mario e C. s.n.c.</v>
          </cell>
          <cell r="B22" t="str">
            <v>00262420169</v>
          </cell>
          <cell r="C22" t="str">
            <v>00262420169</v>
          </cell>
          <cell r="D22" t="str">
            <v>Piazza Europa</v>
          </cell>
          <cell r="E22" t="str">
            <v>Selvino BG - 24020</v>
          </cell>
          <cell r="F22" t="str">
            <v>Piazza Europa Selvino BG - 24020</v>
          </cell>
        </row>
        <row r="23">
          <cell r="A23" t="str">
            <v>BCC Lease S.p.a.</v>
          </cell>
          <cell r="B23" t="str">
            <v>06543201005</v>
          </cell>
          <cell r="C23" t="str">
            <v>06543201005</v>
          </cell>
          <cell r="D23" t="str">
            <v>Via Lucresia Romana</v>
          </cell>
          <cell r="E23" t="str">
            <v>Roma RM - 00178</v>
          </cell>
          <cell r="F23" t="str">
            <v>Via Lucresia Romana Roma RM - 00178</v>
          </cell>
        </row>
        <row r="24">
          <cell r="A24" t="str">
            <v>Belloni Gianpietro</v>
          </cell>
          <cell r="B24" t="str">
            <v>11957650150</v>
          </cell>
          <cell r="C24" t="str">
            <v>BLLGPT63T15F205I</v>
          </cell>
          <cell r="D24" t="str">
            <v>Via Bezzecca</v>
          </cell>
          <cell r="E24" t="str">
            <v>San Giuliano Milanese MI - 20098</v>
          </cell>
          <cell r="F24" t="str">
            <v>Via Bezzecca San Giuliano Milanese MI - 20098</v>
          </cell>
        </row>
        <row r="25">
          <cell r="A25" t="str">
            <v>Belloni Gianpietro</v>
          </cell>
          <cell r="B25" t="str">
            <v>11957650150</v>
          </cell>
          <cell r="C25" t="str">
            <v>BLLGPT63T15F205I</v>
          </cell>
          <cell r="D25" t="str">
            <v>Via Bezzecca</v>
          </cell>
          <cell r="E25" t="str">
            <v>San Giuliano Milanese MI - 20098</v>
          </cell>
          <cell r="F25" t="str">
            <v>Via Bezzecca San Giuliano Milanese MI - 20098</v>
          </cell>
        </row>
        <row r="26">
          <cell r="A26" t="str">
            <v>Bergamelli s.r.l.</v>
          </cell>
          <cell r="B26" t="str">
            <v>00487540163</v>
          </cell>
          <cell r="C26" t="str">
            <v>00487540163</v>
          </cell>
          <cell r="D26" t="str">
            <v>Via Alessandro Pertini</v>
          </cell>
          <cell r="E26" t="str">
            <v>Albino BG - 24021</v>
          </cell>
          <cell r="F26" t="str">
            <v>Via Alessandro Pertini Albino BG - 24021</v>
          </cell>
        </row>
        <row r="27">
          <cell r="A27" t="str">
            <v>Bertocchi Angela</v>
          </cell>
          <cell r="C27" t="str">
            <v>BRTNGL61E47I597H</v>
          </cell>
          <cell r="D27" t="str">
            <v>Via Cadamone</v>
          </cell>
          <cell r="E27" t="str">
            <v>Brembilla BG - 24012</v>
          </cell>
          <cell r="F27" t="str">
            <v>Via Cadamone Brembilla BG - 24012</v>
          </cell>
        </row>
        <row r="28">
          <cell r="A28" t="str">
            <v>Bertocchi Gabriele</v>
          </cell>
          <cell r="B28" t="str">
            <v>01550030165</v>
          </cell>
          <cell r="C28" t="str">
            <v>01550030165</v>
          </cell>
          <cell r="D28" t="str">
            <v>Corso Milano</v>
          </cell>
          <cell r="E28" t="str">
            <v>Selvino BG - 24020</v>
          </cell>
          <cell r="F28" t="str">
            <v>Corso Milano Selvino BG - 24020</v>
          </cell>
        </row>
        <row r="29">
          <cell r="A29" t="str">
            <v>Beton Scavi srl</v>
          </cell>
          <cell r="B29" t="str">
            <v>01531110169</v>
          </cell>
          <cell r="C29" t="str">
            <v>01531110169</v>
          </cell>
          <cell r="D29" t="str">
            <v>Via Monte Bianco</v>
          </cell>
          <cell r="E29" t="str">
            <v>Selvino BG - 24020</v>
          </cell>
          <cell r="F29" t="str">
            <v>Via Monte Bianco Selvino BG - 24020</v>
          </cell>
        </row>
        <row r="30">
          <cell r="A30" t="str">
            <v>Bian.ca Srl</v>
          </cell>
          <cell r="B30" t="str">
            <v>03419220169</v>
          </cell>
          <cell r="C30" t="str">
            <v>03419220169</v>
          </cell>
          <cell r="D30" t="str">
            <v>Via Frassa</v>
          </cell>
          <cell r="E30" t="str">
            <v>Piazzatorre BG - 24010</v>
          </cell>
          <cell r="F30" t="str">
            <v>Via Frassa Piazzatorre BG - 24010</v>
          </cell>
        </row>
        <row r="31">
          <cell r="A31" t="str">
            <v>Boldarino S.P.A.</v>
          </cell>
          <cell r="B31" t="str">
            <v>02173260171</v>
          </cell>
          <cell r="C31" t="str">
            <v>01416380176</v>
          </cell>
          <cell r="D31" t="str">
            <v>Via Luigi Abbiati</v>
          </cell>
          <cell r="E31" t="str">
            <v>Brescia BS - 25131</v>
          </cell>
          <cell r="F31" t="str">
            <v>Via Luigi Abbiati Brescia BS - 25131</v>
          </cell>
        </row>
        <row r="32">
          <cell r="A32" t="str">
            <v>Bonsaglio s.r.l.</v>
          </cell>
          <cell r="B32" t="str">
            <v>00770780963</v>
          </cell>
          <cell r="C32" t="str">
            <v>04105160156</v>
          </cell>
          <cell r="D32" t="str">
            <v>Viale della Repubblica</v>
          </cell>
          <cell r="E32" t="str">
            <v>Seregno MI - 20831</v>
          </cell>
          <cell r="F32" t="str">
            <v>Viale della Repubblica Seregno MI - 20831</v>
          </cell>
        </row>
        <row r="33">
          <cell r="A33" t="str">
            <v>Brunello Mauro Giuseppe</v>
          </cell>
          <cell r="C33" t="str">
            <v>BRNMGS47P15F864Y</v>
          </cell>
          <cell r="D33" t="str">
            <v>Via Cogne</v>
          </cell>
          <cell r="E33" t="str">
            <v>Milano MI - 20157</v>
          </cell>
          <cell r="F33" t="str">
            <v>Via Cogne Milano MI - 20157</v>
          </cell>
        </row>
        <row r="34">
          <cell r="A34" t="str">
            <v>Cadei  Maria</v>
          </cell>
          <cell r="C34" t="str">
            <v>CDAMRA33P66A058K</v>
          </cell>
          <cell r="D34" t="str">
            <v>Via Monte Bianco</v>
          </cell>
          <cell r="E34" t="str">
            <v>Selvino BG - 24020</v>
          </cell>
          <cell r="F34" t="str">
            <v>Via Monte Bianco Selvino BG - 24020</v>
          </cell>
        </row>
        <row r="35">
          <cell r="A35" t="str">
            <v>Camozzi Massimo</v>
          </cell>
          <cell r="B35" t="str">
            <v>02166320164</v>
          </cell>
          <cell r="C35" t="str">
            <v>CMZMSM65M26A246Z</v>
          </cell>
          <cell r="D35" t="str">
            <v>Via Fiume Serio</v>
          </cell>
          <cell r="E35" t="str">
            <v>Selvino bg - 24020</v>
          </cell>
          <cell r="F35" t="str">
            <v>Via Fiume Serio Selvino bg - 24020</v>
          </cell>
        </row>
        <row r="36">
          <cell r="A36" t="str">
            <v>CAMOZZI ROBERTO</v>
          </cell>
          <cell r="C36" t="str">
            <v>CMZRRT54D09F205W</v>
          </cell>
          <cell r="D36" t="str">
            <v>CAVALCANTI</v>
          </cell>
          <cell r="E36" t="str">
            <v>TRECCANO S.N. MI - 20090</v>
          </cell>
          <cell r="F36" t="str">
            <v>CAVALCANTI TRECCANO S.N. MI - 20090</v>
          </cell>
        </row>
        <row r="37">
          <cell r="A37" t="str">
            <v>Campo Pietro</v>
          </cell>
          <cell r="B37" t="str">
            <v>01547240174</v>
          </cell>
          <cell r="C37" t="str">
            <v>CMPPTR50T29B602H</v>
          </cell>
          <cell r="D37" t="str">
            <v>Via Cipro</v>
          </cell>
          <cell r="E37" t="str">
            <v>Brescia BS - 25124</v>
          </cell>
          <cell r="F37" t="str">
            <v>Via Cipro Brescia BS - 25124</v>
          </cell>
        </row>
        <row r="38">
          <cell r="A38" t="str">
            <v>Campo Pietro</v>
          </cell>
          <cell r="B38" t="str">
            <v>01547240174</v>
          </cell>
          <cell r="C38" t="str">
            <v>CMPPTR50T29B602H</v>
          </cell>
          <cell r="D38" t="str">
            <v>Via Cipro</v>
          </cell>
          <cell r="E38" t="str">
            <v>Brescia BS - 25124</v>
          </cell>
          <cell r="F38" t="str">
            <v>Via Cipro Brescia BS - 25124</v>
          </cell>
        </row>
        <row r="39">
          <cell r="A39" t="str">
            <v>Cantul snc di Sapa &amp; C.</v>
          </cell>
          <cell r="B39" t="str">
            <v>03528230166</v>
          </cell>
          <cell r="D39" t="str">
            <v>Via Amora</v>
          </cell>
          <cell r="E39" t="str">
            <v>Aviatico BG - 24020</v>
          </cell>
          <cell r="F39" t="str">
            <v>Via Amora Aviatico BG - 24020</v>
          </cell>
        </row>
        <row r="40">
          <cell r="A40" t="str">
            <v>Carrara Angelo</v>
          </cell>
          <cell r="B40" t="str">
            <v>00002190163</v>
          </cell>
          <cell r="C40" t="str">
            <v>CRRNGL44E06I597X</v>
          </cell>
          <cell r="D40" t="str">
            <v>Via Monte Bianco</v>
          </cell>
          <cell r="E40" t="str">
            <v>Selvino BG - 24020</v>
          </cell>
          <cell r="F40" t="str">
            <v>Via Monte Bianco Selvino BG - 24020</v>
          </cell>
        </row>
        <row r="41">
          <cell r="A41" t="str">
            <v>Carrara Daniele</v>
          </cell>
          <cell r="C41" t="str">
            <v>CRRDNL82P20I628F</v>
          </cell>
          <cell r="D41" t="str">
            <v>Via M. Grappa</v>
          </cell>
          <cell r="E41" t="str">
            <v>Selvino BG - 24020</v>
          </cell>
          <cell r="F41" t="str">
            <v>Via M. Grappa Selvino BG - 24020</v>
          </cell>
        </row>
        <row r="42">
          <cell r="A42" t="str">
            <v>Carrara Giannina</v>
          </cell>
          <cell r="C42" t="str">
            <v>CRRGNN35H52I597Z</v>
          </cell>
          <cell r="D42" t="str">
            <v>Corso Milano</v>
          </cell>
          <cell r="E42" t="str">
            <v>Selvino BG - 24020</v>
          </cell>
          <cell r="F42" t="str">
            <v>Corso Milano Selvino BG - 24020</v>
          </cell>
        </row>
        <row r="43">
          <cell r="A43" t="str">
            <v>Carrara Massimo</v>
          </cell>
          <cell r="C43" t="str">
            <v>CRRMSM71B07I629R</v>
          </cell>
          <cell r="D43" t="str">
            <v>Via Cornagera</v>
          </cell>
          <cell r="E43" t="str">
            <v>Selvino BG - 24020</v>
          </cell>
          <cell r="F43" t="str">
            <v>Via Cornagera Selvino BG - 24020</v>
          </cell>
        </row>
        <row r="44">
          <cell r="A44" t="str">
            <v>Carrara Matteo</v>
          </cell>
          <cell r="C44" t="str">
            <v>CRRMTT78C04A246I</v>
          </cell>
          <cell r="D44" t="str">
            <v>Via M. Grappa</v>
          </cell>
          <cell r="E44" t="str">
            <v>Selvino BG - 24020</v>
          </cell>
          <cell r="F44" t="str">
            <v>Via M. Grappa Selvino BG - 24020</v>
          </cell>
        </row>
        <row r="45">
          <cell r="A45" t="str">
            <v>Carrozzeria Off. Grigis</v>
          </cell>
          <cell r="B45" t="str">
            <v>03351380161</v>
          </cell>
          <cell r="D45" t="str">
            <v>Via Poggio Ama</v>
          </cell>
          <cell r="E45" t="str">
            <v>Selvino BG - 24020</v>
          </cell>
          <cell r="F45" t="str">
            <v>Via Poggio Ama Selvino BG - 24020</v>
          </cell>
        </row>
        <row r="46">
          <cell r="A46" t="str">
            <v>CD  Bergamo SRL Unipersonale</v>
          </cell>
          <cell r="B46" t="str">
            <v>02185540164</v>
          </cell>
          <cell r="C46" t="str">
            <v>02185540164</v>
          </cell>
          <cell r="D46" t="str">
            <v>Via Meucci</v>
          </cell>
          <cell r="E46" t="str">
            <v>Azzano San Paolo BG - 24052</v>
          </cell>
          <cell r="F46" t="str">
            <v>Via Meucci Azzano San Paolo BG - 24052</v>
          </cell>
        </row>
        <row r="47">
          <cell r="A47" t="str">
            <v>Cedaspe S.p.a.</v>
          </cell>
          <cell r="B47" t="str">
            <v>01065780155</v>
          </cell>
          <cell r="C47" t="str">
            <v>01065780155</v>
          </cell>
          <cell r="D47" t="str">
            <v>Via Colombara</v>
          </cell>
          <cell r="E47" t="str">
            <v>S. Giuliano Milanese MI - 20098</v>
          </cell>
          <cell r="F47" t="str">
            <v>Via Colombara S. Giuliano Milanese MI - 20098</v>
          </cell>
        </row>
        <row r="48">
          <cell r="A48" t="str">
            <v>Cembre S.p.A.</v>
          </cell>
          <cell r="B48" t="str">
            <v>00541390175</v>
          </cell>
          <cell r="C48" t="str">
            <v>00541390175</v>
          </cell>
          <cell r="D48" t="str">
            <v>Via Serenissima</v>
          </cell>
          <cell r="E48" t="str">
            <v>Brescia BG - 25135</v>
          </cell>
          <cell r="F48" t="str">
            <v>Via Serenissima Brescia BG - 25135</v>
          </cell>
        </row>
        <row r="49">
          <cell r="A49" t="str">
            <v>CENPI s.c.r.l.</v>
          </cell>
          <cell r="B49" t="str">
            <v>05817621005</v>
          </cell>
          <cell r="C49" t="str">
            <v>05817621005</v>
          </cell>
          <cell r="D49" t="str">
            <v>Via Malta</v>
          </cell>
          <cell r="E49" t="str">
            <v>Brescia BS - 25124</v>
          </cell>
          <cell r="F49" t="str">
            <v>Via Malta Brescia BS - 25124</v>
          </cell>
        </row>
        <row r="50">
          <cell r="A50" t="str">
            <v>Centro Edilizia Srl</v>
          </cell>
          <cell r="B50" t="str">
            <v>02289670164</v>
          </cell>
          <cell r="C50" t="str">
            <v>02289670164</v>
          </cell>
          <cell r="D50" t="str">
            <v>Via Carducci</v>
          </cell>
          <cell r="E50" t="str">
            <v>Cazzano Sant'Andrea BG - 24026</v>
          </cell>
          <cell r="F50" t="str">
            <v>Via Carducci Cazzano Sant'Andrea BG - 24026</v>
          </cell>
        </row>
        <row r="51">
          <cell r="A51" t="str">
            <v>C.I.E.B. Elettroforniture S.p.A.</v>
          </cell>
          <cell r="B51" t="str">
            <v>03171310984</v>
          </cell>
          <cell r="C51" t="str">
            <v>03171310984</v>
          </cell>
          <cell r="D51" t="str">
            <v>Via G.B. Cacciamali</v>
          </cell>
          <cell r="E51" t="str">
            <v>Brescia BS - 25125</v>
          </cell>
          <cell r="F51" t="str">
            <v>Via G.B. Cacciamali Brescia BS - 25125</v>
          </cell>
        </row>
        <row r="52">
          <cell r="A52" t="str">
            <v>C.M.O. srl</v>
          </cell>
          <cell r="B52" t="str">
            <v>01565780168</v>
          </cell>
          <cell r="C52" t="str">
            <v>01565780168</v>
          </cell>
          <cell r="D52" t="str">
            <v>Via Celadina</v>
          </cell>
          <cell r="E52" t="str">
            <v>Gorle BG - 24020</v>
          </cell>
          <cell r="F52" t="str">
            <v>Via Celadina Gorle BG - 24020</v>
          </cell>
        </row>
        <row r="53">
          <cell r="A53" t="str">
            <v>Colman Luca srl</v>
          </cell>
          <cell r="B53" t="str">
            <v>03447300165</v>
          </cell>
          <cell r="C53" t="str">
            <v>03447300165</v>
          </cell>
          <cell r="D53" t="str">
            <v>Via R. Follereau</v>
          </cell>
          <cell r="E53" t="str">
            <v>Nembro BG - 24027</v>
          </cell>
          <cell r="F53" t="str">
            <v>Via R. Follereau Nembro BG - 24027</v>
          </cell>
        </row>
        <row r="54">
          <cell r="A54" t="str">
            <v>Colombo s.n.c. di Colombo G. &amp; C.</v>
          </cell>
          <cell r="B54" t="str">
            <v>00760810135</v>
          </cell>
          <cell r="C54" t="str">
            <v>00760810135</v>
          </cell>
          <cell r="D54" t="str">
            <v>Via Bettolino</v>
          </cell>
          <cell r="E54" t="str">
            <v>Dolzago LC - 23843</v>
          </cell>
          <cell r="F54" t="str">
            <v>Via Bettolino Dolzago LC - 23843</v>
          </cell>
        </row>
        <row r="55">
          <cell r="A55" t="str">
            <v>Comoli Ferrari &amp; C. SPA</v>
          </cell>
          <cell r="B55" t="str">
            <v>00123060030</v>
          </cell>
          <cell r="C55" t="str">
            <v>00123060030</v>
          </cell>
          <cell r="D55" t="str">
            <v>Via Enrico Mattei</v>
          </cell>
          <cell r="E55" t="str">
            <v>Novara NO - 28100</v>
          </cell>
          <cell r="F55" t="str">
            <v>Via Enrico Mattei Novara NO - 28100</v>
          </cell>
        </row>
        <row r="56">
          <cell r="A56" t="str">
            <v>Comune di Aviatico</v>
          </cell>
          <cell r="B56" t="str">
            <v>00374900165</v>
          </cell>
          <cell r="C56" t="str">
            <v>00374900165</v>
          </cell>
          <cell r="D56" t="str">
            <v>Piazza Papa Giovanni XXIII</v>
          </cell>
          <cell r="E56" t="str">
            <v>Aviatico BG - 24020</v>
          </cell>
          <cell r="F56" t="str">
            <v>Piazza Papa Giovanni XXIII Aviatico BG - 24020</v>
          </cell>
        </row>
        <row r="57">
          <cell r="A57" t="str">
            <v>COMUNE DI SELVINO</v>
          </cell>
          <cell r="B57" t="str">
            <v>00631310166</v>
          </cell>
          <cell r="C57" t="str">
            <v>00631310166</v>
          </cell>
          <cell r="D57" t="str">
            <v>Corso Milano</v>
          </cell>
          <cell r="E57" t="str">
            <v>Selvino BG - 24020</v>
          </cell>
          <cell r="F57" t="str">
            <v>Corso Milano Selvino BG - 24020</v>
          </cell>
        </row>
        <row r="58">
          <cell r="A58" t="str">
            <v>Condominio Desirè</v>
          </cell>
          <cell r="B58" t="str">
            <v>95021280169</v>
          </cell>
          <cell r="C58" t="str">
            <v>95021280169</v>
          </cell>
          <cell r="D58" t="str">
            <v>Via M. Purito</v>
          </cell>
          <cell r="E58" t="str">
            <v>Selvino BG - 24020</v>
          </cell>
          <cell r="F58" t="str">
            <v>Via M. Purito Selvino BG - 24020</v>
          </cell>
        </row>
        <row r="59">
          <cell r="A59" t="str">
            <v>CONI S</v>
          </cell>
          <cell r="B59" t="str">
            <v>07207761003</v>
          </cell>
          <cell r="C59" t="str">
            <v>07207761003</v>
          </cell>
          <cell r="D59" t="str">
            <v>L.go Lauro De Bosis</v>
          </cell>
          <cell r="E59" t="str">
            <v>Roma RM - 00135</v>
          </cell>
          <cell r="F59" t="str">
            <v>L.go Lauro De Bosis Roma RM - 00135</v>
          </cell>
        </row>
        <row r="60">
          <cell r="A60" t="str">
            <v>Consorzio Agrario di Bergamo Soc.Coop. a r.l.</v>
          </cell>
          <cell r="B60" t="str">
            <v>00225220169</v>
          </cell>
          <cell r="C60" t="str">
            <v>00225220169</v>
          </cell>
          <cell r="D60" t="str">
            <v>Via Larga</v>
          </cell>
          <cell r="E60" t="str">
            <v>Calcinate BG - 24050</v>
          </cell>
          <cell r="F60" t="str">
            <v>Via Larga Calcinate BG - 24050</v>
          </cell>
        </row>
        <row r="61">
          <cell r="A61" t="str">
            <v>Consorzio Territorio ed Ambiente Valle Seriana Spa</v>
          </cell>
          <cell r="B61" t="str">
            <v>03534380161</v>
          </cell>
          <cell r="C61" t="str">
            <v>03534380161</v>
          </cell>
          <cell r="D61" t="str">
            <v>Via Lungo Romna</v>
          </cell>
          <cell r="E61" t="str">
            <v>Casnigo BG - 24020</v>
          </cell>
          <cell r="F61" t="str">
            <v>Via Lungo Romna Casnigo BG - 24020</v>
          </cell>
        </row>
        <row r="62">
          <cell r="A62" t="str">
            <v>Contatto Cooperativa Sociale ONLUS</v>
          </cell>
          <cell r="B62" t="str">
            <v>02536680164</v>
          </cell>
          <cell r="C62" t="str">
            <v>02536680164</v>
          </cell>
          <cell r="D62" t="str">
            <v>Via Val Parina</v>
          </cell>
          <cell r="E62" t="str">
            <v>Serina BG - 24020</v>
          </cell>
          <cell r="F62" t="str">
            <v>Via Val Parina Serina BG - 24020</v>
          </cell>
        </row>
        <row r="63">
          <cell r="A63" t="str">
            <v>Copiarredo S.r.l.</v>
          </cell>
          <cell r="B63" t="str">
            <v>03516780164</v>
          </cell>
          <cell r="C63" t="str">
            <v>03516780164</v>
          </cell>
          <cell r="D63" t="str">
            <v>Vicolo Salvo D'Acquisto</v>
          </cell>
          <cell r="E63" t="str">
            <v>Grassobbio BG - 24050</v>
          </cell>
          <cell r="F63" t="str">
            <v>Vicolo Salvo D'Acquisto Grassobbio BG - 24050</v>
          </cell>
        </row>
        <row r="64">
          <cell r="A64" t="str">
            <v>Cortinovis Giovanni Roberto</v>
          </cell>
          <cell r="C64" t="str">
            <v>CRTGNN52L03I597S</v>
          </cell>
          <cell r="D64" t="str">
            <v>Via Sant'Antonio</v>
          </cell>
          <cell r="E64" t="str">
            <v>Selvino BG - 24020</v>
          </cell>
          <cell r="F64" t="str">
            <v>Via Sant'Antonio Selvino BG - 24020</v>
          </cell>
        </row>
        <row r="65">
          <cell r="A65" t="str">
            <v>Crane Safety Evolution</v>
          </cell>
          <cell r="B65" t="str">
            <v>02998970988</v>
          </cell>
          <cell r="C65" t="str">
            <v>02998970988</v>
          </cell>
          <cell r="D65" t="str">
            <v>Via Malta</v>
          </cell>
          <cell r="E65" t="str">
            <v>Brescia BS - 25124</v>
          </cell>
          <cell r="F65" t="str">
            <v>Via Malta Brescia BS - 25124</v>
          </cell>
        </row>
        <row r="66">
          <cell r="A66" t="str">
            <v>Crotti dr. Contardo</v>
          </cell>
          <cell r="B66" t="str">
            <v>01899880163</v>
          </cell>
          <cell r="C66" t="str">
            <v>CRTCTR47D09F941N</v>
          </cell>
          <cell r="D66" t="str">
            <v>Via Spiazzi</v>
          </cell>
          <cell r="E66" t="str">
            <v>Alzano Lombardo BG - 24022</v>
          </cell>
          <cell r="F66" t="str">
            <v>Via Spiazzi Alzano Lombardo BG - 24022</v>
          </cell>
        </row>
        <row r="67">
          <cell r="A67" t="str">
            <v>Cutting Pack srl</v>
          </cell>
          <cell r="B67" t="str">
            <v>02269490161</v>
          </cell>
          <cell r="C67" t="str">
            <v>02269490161</v>
          </cell>
          <cell r="D67" t="str">
            <v>Via Radini Tedeschi</v>
          </cell>
          <cell r="E67" t="str">
            <v>Bergamo BG - 24124</v>
          </cell>
          <cell r="F67" t="str">
            <v>Via Radini Tedeschi Bergamo BG - 24124</v>
          </cell>
        </row>
        <row r="68">
          <cell r="A68" t="str">
            <v>Dadò Ricambi Srl</v>
          </cell>
          <cell r="B68" t="str">
            <v>00591400213</v>
          </cell>
          <cell r="C68" t="str">
            <v>00590830121</v>
          </cell>
          <cell r="D68" t="str">
            <v>Via Kennedy - Str.</v>
          </cell>
          <cell r="E68" t="str">
            <v>Laives - Leifers BZ - 39055</v>
          </cell>
          <cell r="F68" t="str">
            <v>Via Kennedy - Str. Laives - Leifers BZ - 39055</v>
          </cell>
        </row>
        <row r="69">
          <cell r="A69" t="str">
            <v>Deliberi Andrea</v>
          </cell>
          <cell r="C69" t="str">
            <v>DLBNDR76P18A246V</v>
          </cell>
          <cell r="D69" t="str">
            <v>Via Talpino</v>
          </cell>
          <cell r="E69" t="str">
            <v>Selvino BG - 24020</v>
          </cell>
          <cell r="F69" t="str">
            <v>Via Talpino Selvino BG - 24020</v>
          </cell>
        </row>
        <row r="70">
          <cell r="A70" t="str">
            <v>Deliberi Isidoro</v>
          </cell>
          <cell r="C70" t="str">
            <v>DLBSDR43E08I597R</v>
          </cell>
          <cell r="D70" t="str">
            <v>Via Talpino</v>
          </cell>
          <cell r="E70" t="str">
            <v>Selvino BG - 24020</v>
          </cell>
          <cell r="F70" t="str">
            <v>Via Talpino Selvino BG - 24020</v>
          </cell>
        </row>
        <row r="71">
          <cell r="A71" t="str">
            <v>Dentella Enrico</v>
          </cell>
          <cell r="C71" t="str">
            <v>DNTNRC74P18A246V</v>
          </cell>
          <cell r="D71" t="str">
            <v>Corso Monte Rosa</v>
          </cell>
          <cell r="E71" t="str">
            <v>Selvino BG - 24020</v>
          </cell>
          <cell r="F71" t="str">
            <v>Corso Monte Rosa Selvino BG - 24020</v>
          </cell>
        </row>
        <row r="72">
          <cell r="A72" t="str">
            <v>Dentella Gian Antonio</v>
          </cell>
          <cell r="B72" t="str">
            <v>02522990163</v>
          </cell>
          <cell r="C72" t="str">
            <v>DNTGNT59S14A517Y</v>
          </cell>
          <cell r="D72" t="str">
            <v>Piazza Europa</v>
          </cell>
          <cell r="E72" t="str">
            <v>Selvino BG - 24020</v>
          </cell>
          <cell r="F72" t="str">
            <v>Piazza Europa Selvino BG - 24020</v>
          </cell>
        </row>
        <row r="73">
          <cell r="A73" t="str">
            <v>Dentella Manlio</v>
          </cell>
          <cell r="B73" t="str">
            <v>03569380169</v>
          </cell>
          <cell r="C73" t="str">
            <v>DNTMNL60B18A517N</v>
          </cell>
          <cell r="D73" t="str">
            <v>Via Cantul</v>
          </cell>
          <cell r="E73" t="str">
            <v>Aviatico BG - 24020</v>
          </cell>
          <cell r="F73" t="str">
            <v>Via Cantul Aviatico BG - 24020</v>
          </cell>
        </row>
        <row r="74">
          <cell r="A74" t="str">
            <v>DHL Express S.r.l.</v>
          </cell>
          <cell r="B74" t="str">
            <v>04209680158</v>
          </cell>
          <cell r="C74" t="str">
            <v>04209680158</v>
          </cell>
          <cell r="D74" t="str">
            <v>Via G.S. Bernardo Str.5 Pal.</v>
          </cell>
          <cell r="E74" t="str">
            <v>Rozzano MI - 20089</v>
          </cell>
          <cell r="F74" t="str">
            <v>Via G.S. Bernardo Str.5 Pal. Rozzano MI - 20089</v>
          </cell>
        </row>
        <row r="75">
          <cell r="A75" t="str">
            <v>Ditta Butori Serafino s.r.l.</v>
          </cell>
          <cell r="B75" t="str">
            <v>01252590466</v>
          </cell>
          <cell r="C75" t="str">
            <v>01252590466</v>
          </cell>
          <cell r="D75" t="str">
            <v>Via Nazionale</v>
          </cell>
          <cell r="E75" t="str">
            <v>Ponte a Moriano LU - 55029</v>
          </cell>
          <cell r="F75" t="str">
            <v>Via Nazionale Ponte a Moriano LU - 55029</v>
          </cell>
        </row>
        <row r="76">
          <cell r="A76" t="str">
            <v>Dolci Roberto</v>
          </cell>
          <cell r="C76" t="str">
            <v>DLCRRT78T01A246A</v>
          </cell>
          <cell r="D76" t="str">
            <v>Via A. May</v>
          </cell>
          <cell r="E76" t="str">
            <v>Pedrengo BG - 24066</v>
          </cell>
          <cell r="F76" t="str">
            <v>Via A. May Pedrengo BG - 24066</v>
          </cell>
        </row>
        <row r="77">
          <cell r="A77" t="str">
            <v>Dott. Ing. Giovanni Semperboni</v>
          </cell>
          <cell r="B77" t="str">
            <v>01717460164</v>
          </cell>
          <cell r="C77" t="str">
            <v>SMPGNN60L28A794L</v>
          </cell>
          <cell r="D77" t="str">
            <v>Via Fratelli Rota</v>
          </cell>
          <cell r="E77" t="str">
            <v>Bergamo BG - 24129</v>
          </cell>
          <cell r="F77" t="str">
            <v>Via Fratelli Rota Bergamo BG - 24129</v>
          </cell>
        </row>
        <row r="78">
          <cell r="A78" t="str">
            <v>Dott. Ing. Giovanni Semperboni</v>
          </cell>
          <cell r="B78" t="str">
            <v>01717460164</v>
          </cell>
          <cell r="C78" t="str">
            <v>SMPGNN60L28A794L</v>
          </cell>
          <cell r="D78" t="str">
            <v>Via Fratelli Rota</v>
          </cell>
          <cell r="E78" t="str">
            <v>Bergamo BG - 24129</v>
          </cell>
          <cell r="F78" t="str">
            <v>Via Fratelli Rota Bergamo BG - 24129</v>
          </cell>
        </row>
        <row r="79">
          <cell r="A79" t="str">
            <v>Eco Fly S.r.l.</v>
          </cell>
          <cell r="B79" t="str">
            <v>02077050983</v>
          </cell>
          <cell r="C79" t="str">
            <v>02077050983</v>
          </cell>
          <cell r="D79" t="str">
            <v>Via Faede</v>
          </cell>
          <cell r="E79" t="str">
            <v>Esine BS - 25040</v>
          </cell>
          <cell r="F79" t="str">
            <v>Via Faede Esine BS - 25040</v>
          </cell>
        </row>
        <row r="80">
          <cell r="A80" t="str">
            <v>Edilizia Moderna S.r.l.</v>
          </cell>
          <cell r="B80" t="str">
            <v>02450320169</v>
          </cell>
          <cell r="C80" t="str">
            <v>02450320169</v>
          </cell>
          <cell r="D80" t="str">
            <v>Via Corridoni</v>
          </cell>
          <cell r="E80" t="str">
            <v>Bergamo BG - 24124</v>
          </cell>
          <cell r="F80" t="str">
            <v>Via Corridoni Bergamo BG - 24124</v>
          </cell>
        </row>
        <row r="81">
          <cell r="A81" t="str">
            <v>Edilselvino di Sonzogni C. e A. snc</v>
          </cell>
          <cell r="B81" t="str">
            <v>02051900161</v>
          </cell>
          <cell r="C81" t="str">
            <v>02051900161</v>
          </cell>
          <cell r="D81" t="str">
            <v>Corso Milano</v>
          </cell>
          <cell r="E81" t="str">
            <v>Selvino BG - 24020</v>
          </cell>
          <cell r="F81" t="str">
            <v>Corso Milano Selvino BG - 24020</v>
          </cell>
        </row>
        <row r="82">
          <cell r="A82" t="str">
            <v>Electric Planet snc</v>
          </cell>
          <cell r="B82" t="str">
            <v>03272170162</v>
          </cell>
          <cell r="C82" t="str">
            <v>03272170162</v>
          </cell>
          <cell r="D82" t="str">
            <v>Corso Milano</v>
          </cell>
          <cell r="E82" t="str">
            <v>Selvino BG - 24020</v>
          </cell>
          <cell r="F82" t="str">
            <v>Corso Milano Selvino BG - 24020</v>
          </cell>
        </row>
        <row r="83">
          <cell r="A83" t="str">
            <v>Elettrotecnica Industriale Gritti di Gritti L. &amp; C. snc</v>
          </cell>
          <cell r="B83" t="str">
            <v>02164260172</v>
          </cell>
          <cell r="C83" t="str">
            <v>02164260172</v>
          </cell>
          <cell r="D83" t="str">
            <v>Via Torricelli</v>
          </cell>
          <cell r="E83" t="str">
            <v>Molinetto di Mazzano BS - 25080</v>
          </cell>
          <cell r="F83" t="str">
            <v>Via Torricelli Molinetto di Mazzano BS - 25080</v>
          </cell>
        </row>
        <row r="84">
          <cell r="A84" t="str">
            <v>Elevo SRL</v>
          </cell>
          <cell r="B84" t="str">
            <v>03026380166</v>
          </cell>
          <cell r="C84" t="str">
            <v>03026380166</v>
          </cell>
          <cell r="D84" t="str">
            <v>Via Baioni</v>
          </cell>
          <cell r="E84" t="str">
            <v>Bergamo BG - 24123</v>
          </cell>
          <cell r="F84" t="str">
            <v>Via Baioni Bergamo BG - 24123</v>
          </cell>
        </row>
        <row r="85">
          <cell r="A85" t="str">
            <v>E.M.A. di Mangili &amp; C. snc</v>
          </cell>
          <cell r="B85" t="str">
            <v>01878790169</v>
          </cell>
          <cell r="C85" t="str">
            <v>01878790169</v>
          </cell>
          <cell r="D85" t="str">
            <v>Via Meer</v>
          </cell>
          <cell r="E85" t="str">
            <v>Alzano Lombardo BG - 24022</v>
          </cell>
          <cell r="F85" t="str">
            <v>Via Meer Alzano Lombardo BG - 24022</v>
          </cell>
        </row>
        <row r="86">
          <cell r="A86" t="str">
            <v>E.M.B. Elettromeccanica di Balduzzi Pietro &amp; C.</v>
          </cell>
          <cell r="B86" t="str">
            <v>00881400162</v>
          </cell>
          <cell r="C86" t="str">
            <v>00881400162</v>
          </cell>
          <cell r="D86" t="str">
            <v>Via S. Lucia</v>
          </cell>
          <cell r="E86" t="str">
            <v>Clusone BG - 24023</v>
          </cell>
          <cell r="F86" t="str">
            <v>Via S. Lucia Clusone BG - 24023</v>
          </cell>
        </row>
        <row r="87">
          <cell r="A87" t="str">
            <v>EMESSO</v>
          </cell>
          <cell r="B87" t="str">
            <v>10000020007</v>
          </cell>
          <cell r="D87" t="str">
            <v>..</v>
          </cell>
          <cell r="F87" t="str">
            <v>.. </v>
          </cell>
        </row>
        <row r="88">
          <cell r="A88" t="str">
            <v>Enel Distribuzione Spa</v>
          </cell>
          <cell r="B88" t="str">
            <v>05779711000</v>
          </cell>
          <cell r="C88" t="str">
            <v>05779711000</v>
          </cell>
          <cell r="D88" t="str">
            <v>Via Ombrone</v>
          </cell>
          <cell r="E88" t="str">
            <v>Roma RM - 00198</v>
          </cell>
          <cell r="F88" t="str">
            <v>Via Ombrone Roma RM - 00198</v>
          </cell>
        </row>
        <row r="89">
          <cell r="A89" t="str">
            <v>Enel Energia Spa</v>
          </cell>
          <cell r="B89" t="str">
            <v>06655971007</v>
          </cell>
          <cell r="C89" t="str">
            <v>06655971007</v>
          </cell>
          <cell r="D89" t="str">
            <v>Viale Regina Margherita</v>
          </cell>
          <cell r="E89" t="str">
            <v>Roma RM - 00198</v>
          </cell>
          <cell r="F89" t="str">
            <v>Viale Regina Margherita Roma RM - 00198</v>
          </cell>
        </row>
        <row r="90">
          <cell r="A90" t="str">
            <v>Engineering Ingegneria Informatica S.p.A.</v>
          </cell>
          <cell r="B90" t="str">
            <v>05724831002</v>
          </cell>
          <cell r="C90" t="str">
            <v>00967720285</v>
          </cell>
          <cell r="D90" t="str">
            <v>Via S. Martino della Battaglia</v>
          </cell>
          <cell r="E90" t="str">
            <v>Roma RM - 00185</v>
          </cell>
          <cell r="F90" t="str">
            <v>Via S. Martino della Battaglia Roma RM - 00185</v>
          </cell>
        </row>
        <row r="91">
          <cell r="A91" t="str">
            <v>Esposito Servizi Ecologici Srl</v>
          </cell>
          <cell r="B91" t="str">
            <v>06825210963</v>
          </cell>
          <cell r="C91" t="str">
            <v>06825210963</v>
          </cell>
          <cell r="D91" t="str">
            <v>Via Alberto Falck</v>
          </cell>
          <cell r="E91" t="str">
            <v>Sesto San Giovanni MI - 20099</v>
          </cell>
          <cell r="F91" t="str">
            <v>Via Alberto Falck Sesto San Giovanni MI - 20099</v>
          </cell>
        </row>
        <row r="92">
          <cell r="A92" t="str">
            <v>Esselunga s.p.a.</v>
          </cell>
          <cell r="B92" t="str">
            <v>04916380159</v>
          </cell>
          <cell r="C92" t="str">
            <v>04916380159</v>
          </cell>
          <cell r="D92" t="str">
            <v>Via Vittor Pisani</v>
          </cell>
          <cell r="E92" t="str">
            <v>Milano MI - 20124</v>
          </cell>
          <cell r="F92" t="str">
            <v>Via Vittor Pisani Milano MI - 20124</v>
          </cell>
        </row>
        <row r="93">
          <cell r="A93" t="str">
            <v>Essepiemme Società Pubblicità &amp; Media s.r.l.</v>
          </cell>
          <cell r="B93" t="str">
            <v>02270180165</v>
          </cell>
          <cell r="C93" t="str">
            <v>02270180165</v>
          </cell>
          <cell r="D93" t="str">
            <v>Viale Papa Giovanni XXIII</v>
          </cell>
          <cell r="E93" t="str">
            <v>Bergamo BG - 24121</v>
          </cell>
          <cell r="F93" t="str">
            <v>Viale Papa Giovanni XXIII Bergamo BG - 24121</v>
          </cell>
        </row>
        <row r="94">
          <cell r="A94" t="str">
            <v>Faip s.r.l.</v>
          </cell>
          <cell r="B94" t="str">
            <v>01264220169</v>
          </cell>
          <cell r="C94" t="str">
            <v>01264220169</v>
          </cell>
          <cell r="D94" t="str">
            <v>Corso Milano</v>
          </cell>
          <cell r="E94" t="str">
            <v>Selvino BG - 24020</v>
          </cell>
          <cell r="F94" t="str">
            <v>Corso Milano Selvino BG - 24020</v>
          </cell>
        </row>
        <row r="95">
          <cell r="A95" t="str">
            <v>Falardi Gianfranco</v>
          </cell>
          <cell r="B95" t="str">
            <v>00559570163</v>
          </cell>
          <cell r="C95" t="str">
            <v>FLRGFR38C26I812I</v>
          </cell>
          <cell r="D95" t="str">
            <v>Via Matris Domini</v>
          </cell>
          <cell r="E95" t="str">
            <v>Bergamo BG - 24121</v>
          </cell>
          <cell r="F95" t="str">
            <v>Via Matris Domini Bergamo BG - 24121</v>
          </cell>
        </row>
        <row r="96">
          <cell r="A96" t="str">
            <v>Falardi Gianfranco</v>
          </cell>
          <cell r="B96" t="str">
            <v>00559570163</v>
          </cell>
          <cell r="C96" t="str">
            <v>FLRGFR38C26I812I</v>
          </cell>
          <cell r="D96" t="str">
            <v>Via Matris Domini</v>
          </cell>
          <cell r="E96" t="str">
            <v>Bergamo BG - 24121</v>
          </cell>
          <cell r="F96" t="str">
            <v>Via Matris Domini Bergamo BG - 24121</v>
          </cell>
        </row>
        <row r="97">
          <cell r="A97" t="str">
            <v>Farco srl</v>
          </cell>
          <cell r="B97" t="str">
            <v>03166250179</v>
          </cell>
          <cell r="C97" t="str">
            <v>03166250179</v>
          </cell>
          <cell r="D97" t="str">
            <v>Via Artigianato</v>
          </cell>
          <cell r="E97" t="str">
            <v>Torbole Casaglia BS - 25030</v>
          </cell>
          <cell r="F97" t="str">
            <v>Via Artigianato Torbole Casaglia BS - 25030</v>
          </cell>
        </row>
        <row r="98">
          <cell r="A98" t="str">
            <v>Fenaroli Mario &amp; C. snc</v>
          </cell>
          <cell r="B98" t="str">
            <v>02178940165</v>
          </cell>
          <cell r="C98" t="str">
            <v>02178940165</v>
          </cell>
          <cell r="D98" t="str">
            <v>Via Sarnico</v>
          </cell>
          <cell r="E98" t="str">
            <v>Predore BG - 24060</v>
          </cell>
          <cell r="F98" t="str">
            <v>Via Sarnico Predore BG - 24060</v>
          </cell>
        </row>
        <row r="99">
          <cell r="A99" t="str">
            <v>F.lli Masserini srl</v>
          </cell>
          <cell r="B99" t="str">
            <v>03041320163</v>
          </cell>
          <cell r="C99" t="str">
            <v>03041320163</v>
          </cell>
          <cell r="D99" t="str">
            <v>Via C. Battisti</v>
          </cell>
          <cell r="E99" t="str">
            <v>Gazzaniga BG - 24025</v>
          </cell>
          <cell r="F99" t="str">
            <v>Via C. Battisti Gazzaniga BG - 24025</v>
          </cell>
        </row>
        <row r="100">
          <cell r="A100" t="str">
            <v>F.lli Mologni s.r.l.</v>
          </cell>
          <cell r="B100" t="str">
            <v>00207660168</v>
          </cell>
          <cell r="C100" t="str">
            <v>00207660168</v>
          </cell>
          <cell r="D100" t="str">
            <v>Via Ghislandi</v>
          </cell>
          <cell r="E100" t="str">
            <v>Bergamo BG - 24125</v>
          </cell>
          <cell r="F100" t="str">
            <v>Via Ghislandi Bergamo BG - 24125</v>
          </cell>
        </row>
        <row r="101">
          <cell r="A101" t="str">
            <v>F.lli Zappettini s.r.l.</v>
          </cell>
          <cell r="B101" t="str">
            <v>01657860167</v>
          </cell>
          <cell r="C101" t="str">
            <v>01657860167</v>
          </cell>
          <cell r="D101" t="str">
            <v>Via San Bernardo da Chiaravalle</v>
          </cell>
          <cell r="E101" t="str">
            <v>Albino BG - 24021</v>
          </cell>
          <cell r="F101" t="str">
            <v>Via San Bernardo da Chiaravalle Albino BG - 24021</v>
          </cell>
        </row>
        <row r="102">
          <cell r="A102" t="str">
            <v>Fogaccia Nicholas</v>
          </cell>
          <cell r="B102" t="str">
            <v>03756920165</v>
          </cell>
          <cell r="C102" t="str">
            <v>FGCNHL88C13A246Z</v>
          </cell>
          <cell r="D102" t="str">
            <v>Via Ama</v>
          </cell>
          <cell r="E102" t="str">
            <v>Aviatico BG - 24020</v>
          </cell>
          <cell r="F102" t="str">
            <v>Via Ama Aviatico BG - 24020</v>
          </cell>
        </row>
        <row r="103">
          <cell r="A103" t="str">
            <v>Franchini S.r.l. Servizi Ecologici</v>
          </cell>
          <cell r="B103" t="str">
            <v>00865450167</v>
          </cell>
          <cell r="C103" t="str">
            <v>00865450167</v>
          </cell>
          <cell r="D103" t="str">
            <v>Via Fornaci</v>
          </cell>
          <cell r="E103" t="str">
            <v>Alzano Lombardo BG - 24022</v>
          </cell>
          <cell r="F103" t="str">
            <v>Via Fornaci Alzano Lombardo BG - 24022</v>
          </cell>
        </row>
        <row r="104">
          <cell r="A104" t="str">
            <v>Galbiati Piero</v>
          </cell>
          <cell r="B104" t="str">
            <v>00255660961</v>
          </cell>
          <cell r="C104" t="str">
            <v>GLBPRI55M28B729Z</v>
          </cell>
          <cell r="D104" t="str">
            <v>Via Bernina</v>
          </cell>
          <cell r="E104" t="str">
            <v>Desio MB - 20033</v>
          </cell>
          <cell r="F104" t="str">
            <v>Via Bernina Desio MB - 20033</v>
          </cell>
        </row>
        <row r="105">
          <cell r="A105" t="str">
            <v>Galbiati Piero</v>
          </cell>
          <cell r="B105" t="str">
            <v>00255660961</v>
          </cell>
          <cell r="C105" t="str">
            <v>GLBPRI55M28B729Z</v>
          </cell>
          <cell r="D105" t="str">
            <v>Via Bernina</v>
          </cell>
          <cell r="E105" t="str">
            <v>Desio MB - 20033</v>
          </cell>
          <cell r="F105" t="str">
            <v>Via Bernina Desio MB - 20033</v>
          </cell>
        </row>
        <row r="106">
          <cell r="A106" t="str">
            <v>Gemmo Livio &amp; figli s.r.l.</v>
          </cell>
          <cell r="B106" t="str">
            <v>00147380240</v>
          </cell>
          <cell r="C106" t="str">
            <v>00147380240</v>
          </cell>
          <cell r="D106" t="str">
            <v>Viale Europa</v>
          </cell>
          <cell r="E106" t="str">
            <v>Thiene VI - 36016</v>
          </cell>
          <cell r="F106" t="str">
            <v>Viale Europa Thiene VI - 36016</v>
          </cell>
        </row>
        <row r="107">
          <cell r="A107" t="str">
            <v>Gestore dei Servizi Energetici S.p.A.</v>
          </cell>
          <cell r="B107" t="str">
            <v>05754381001</v>
          </cell>
          <cell r="C107" t="str">
            <v>05754381001</v>
          </cell>
          <cell r="D107" t="str">
            <v>Viale Pilsudski</v>
          </cell>
          <cell r="E107" t="str">
            <v>Roma RM - 00197</v>
          </cell>
          <cell r="F107" t="str">
            <v>Viale Pilsudski Roma RM - 00197</v>
          </cell>
        </row>
        <row r="108">
          <cell r="A108" t="str">
            <v>Ghilardi Carmelo</v>
          </cell>
          <cell r="C108" t="str">
            <v>GHLCML52P01I597S</v>
          </cell>
          <cell r="D108" t="str">
            <v>Via Talpino</v>
          </cell>
          <cell r="E108" t="str">
            <v>Selvino BG - 24020</v>
          </cell>
          <cell r="F108" t="str">
            <v>Via Talpino Selvino BG - 24020</v>
          </cell>
        </row>
        <row r="109">
          <cell r="A109" t="str">
            <v>Ghilardi Emilio</v>
          </cell>
          <cell r="C109" t="str">
            <v>GHLMLE67B23A794I</v>
          </cell>
          <cell r="D109" t="str">
            <v>Via M. Purito</v>
          </cell>
          <cell r="E109" t="str">
            <v>Selvino BG - 24020</v>
          </cell>
          <cell r="F109" t="str">
            <v>Via M. Purito Selvino BG - 24020</v>
          </cell>
        </row>
        <row r="110">
          <cell r="A110" t="str">
            <v>Ghilardi Giampietro</v>
          </cell>
          <cell r="B110" t="str">
            <v>01707040166</v>
          </cell>
          <cell r="C110" t="str">
            <v>GHLGPT58L09A246U</v>
          </cell>
          <cell r="D110" t="str">
            <v>Via Poggio Ama</v>
          </cell>
          <cell r="E110" t="str">
            <v>Selvino BG - 24020</v>
          </cell>
          <cell r="F110" t="str">
            <v>Via Poggio Ama Selvino BG - 24020</v>
          </cell>
        </row>
        <row r="111">
          <cell r="A111" t="str">
            <v>Ghilardi Luigi</v>
          </cell>
          <cell r="B111" t="str">
            <v>03174460166</v>
          </cell>
          <cell r="C111" t="str">
            <v>GHLLGU72C21A246S</v>
          </cell>
          <cell r="D111" t="str">
            <v>Via Cardo</v>
          </cell>
          <cell r="E111" t="str">
            <v>Selvino BG - 24020</v>
          </cell>
          <cell r="F111" t="str">
            <v>Via Cardo Selvino BG - 24020</v>
          </cell>
        </row>
        <row r="112">
          <cell r="A112" t="str">
            <v>Gianantonio Giuliani</v>
          </cell>
          <cell r="B112" t="str">
            <v>01572620167</v>
          </cell>
          <cell r="C112" t="str">
            <v>GLNGNT60S15A794L</v>
          </cell>
          <cell r="D112" t="str">
            <v>Via Tasca</v>
          </cell>
          <cell r="E112" t="str">
            <v>Bergamo BG - 24122</v>
          </cell>
          <cell r="F112" t="str">
            <v>Via Tasca Bergamo BG - 24122</v>
          </cell>
        </row>
        <row r="113">
          <cell r="A113" t="str">
            <v>Gianantonio Giuliani</v>
          </cell>
          <cell r="B113" t="str">
            <v>01572620167</v>
          </cell>
          <cell r="C113" t="str">
            <v>GLNGNT60S15A794L</v>
          </cell>
          <cell r="D113" t="str">
            <v>Via Tasca</v>
          </cell>
          <cell r="E113" t="str">
            <v>Bergamo BG - 24122</v>
          </cell>
          <cell r="F113" t="str">
            <v>Via Tasca Bergamo BG - 24122</v>
          </cell>
        </row>
        <row r="114">
          <cell r="A114" t="str">
            <v>GITS SRL</v>
          </cell>
          <cell r="B114" t="str">
            <v>08640500966</v>
          </cell>
          <cell r="C114" t="str">
            <v>08640500966</v>
          </cell>
          <cell r="D114" t="str">
            <v>G.ROSSETTI</v>
          </cell>
          <cell r="E114" t="str">
            <v>MILANO MI - 20145</v>
          </cell>
          <cell r="F114" t="str">
            <v>G.ROSSETTI MILANO MI - 20145</v>
          </cell>
        </row>
        <row r="115">
          <cell r="A115" t="str">
            <v>G.M.S. Asd</v>
          </cell>
          <cell r="B115" t="str">
            <v>03277310177</v>
          </cell>
          <cell r="D115" t="str">
            <v>Via Creta</v>
          </cell>
          <cell r="E115" t="str">
            <v>Brescia BS - 25124</v>
          </cell>
          <cell r="F115" t="str">
            <v>Via Creta Brescia BS - 25124</v>
          </cell>
        </row>
        <row r="116">
          <cell r="A116" t="str">
            <v>Gnecchi Claudio</v>
          </cell>
          <cell r="C116" t="str">
            <v>GNCCLD61E17A794Q</v>
          </cell>
          <cell r="D116" t="str">
            <v>Via Costituzione</v>
          </cell>
          <cell r="E116" t="str">
            <v>Bergamo BG - 24128</v>
          </cell>
          <cell r="F116" t="str">
            <v>Via Costituzione Bergamo BG - 24128</v>
          </cell>
        </row>
        <row r="117">
          <cell r="A117" t="str">
            <v>Grassi Lidia Angela</v>
          </cell>
          <cell r="C117" t="str">
            <v>GRSLNG31D62I566T</v>
          </cell>
          <cell r="D117" t="str">
            <v>Via Vittorio Veneto</v>
          </cell>
          <cell r="E117" t="str">
            <v>San Vittore Olona MI - 20028</v>
          </cell>
          <cell r="F117" t="str">
            <v>Via Vittorio Veneto San Vittore Olona MI - 20028</v>
          </cell>
        </row>
        <row r="118">
          <cell r="A118" t="str">
            <v>Grigis Luigi</v>
          </cell>
          <cell r="C118" t="str">
            <v>GRGLGU48A13Z110Q</v>
          </cell>
          <cell r="D118" t="str">
            <v>Via Cornagera</v>
          </cell>
          <cell r="E118" t="str">
            <v>Selvino BG - 24020</v>
          </cell>
          <cell r="F118" t="str">
            <v>Via Cornagera Selvino BG - 24020</v>
          </cell>
        </row>
        <row r="119">
          <cell r="A119" t="str">
            <v>Grigis Paolo Impresa Edile</v>
          </cell>
          <cell r="B119" t="str">
            <v>02994440168</v>
          </cell>
          <cell r="C119" t="str">
            <v>GRGPLA65A10I597G</v>
          </cell>
          <cell r="D119" t="str">
            <v>Via Monte Grappa</v>
          </cell>
          <cell r="E119" t="str">
            <v>Selvino BG - 24020</v>
          </cell>
          <cell r="F119" t="str">
            <v>Via Monte Grappa Selvino BG - 24020</v>
          </cell>
        </row>
        <row r="120">
          <cell r="A120" t="str">
            <v>Grigis Raffaella</v>
          </cell>
          <cell r="C120" t="str">
            <v>GRGRFL75D64A246A</v>
          </cell>
          <cell r="D120" t="str">
            <v>Via Provinciale</v>
          </cell>
          <cell r="E120" t="str">
            <v>Alzano Lombardo BG - 24022</v>
          </cell>
          <cell r="F120" t="str">
            <v>Via Provinciale Alzano Lombardo BG - 24022</v>
          </cell>
        </row>
        <row r="121">
          <cell r="A121" t="str">
            <v>Grilli Alessandro</v>
          </cell>
          <cell r="C121" t="str">
            <v>GRLLSN37S08F205K</v>
          </cell>
          <cell r="D121" t="str">
            <v>Via Salmeggia</v>
          </cell>
          <cell r="E121" t="str">
            <v>Selvino BG - 24020</v>
          </cell>
          <cell r="F121" t="str">
            <v>Via Salmeggia Selvino BG - 24020</v>
          </cell>
        </row>
        <row r="122">
          <cell r="A122" t="str">
            <v>Grucar S.r.l.</v>
          </cell>
          <cell r="B122" t="str">
            <v>01893990166</v>
          </cell>
          <cell r="C122" t="str">
            <v>04218770156</v>
          </cell>
          <cell r="D122" t="str">
            <v>Via E. Fermi</v>
          </cell>
          <cell r="E122" t="str">
            <v>Bolgare BG - 24060</v>
          </cell>
          <cell r="F122" t="str">
            <v>Via E. Fermi Bolgare BG - 24060</v>
          </cell>
        </row>
        <row r="123">
          <cell r="A123" t="str">
            <v>GSL di Gaverini Ugo</v>
          </cell>
          <cell r="B123" t="str">
            <v>02925070167</v>
          </cell>
          <cell r="C123" t="str">
            <v>GVRGUO71E04L388F</v>
          </cell>
          <cell r="D123" t="str">
            <v>Via Rigamonti</v>
          </cell>
          <cell r="E123" t="str">
            <v>Trescore Balneario BG - 24069</v>
          </cell>
          <cell r="F123" t="str">
            <v>Via Rigamonti Trescore Balneario BG - 24069</v>
          </cell>
        </row>
        <row r="124">
          <cell r="A124" t="str">
            <v>Hera Comm S.r.l.</v>
          </cell>
          <cell r="B124" t="str">
            <v>02221101203</v>
          </cell>
          <cell r="C124" t="str">
            <v>02221101203</v>
          </cell>
          <cell r="D124" t="str">
            <v>Via Molino Rosso</v>
          </cell>
          <cell r="E124" t="str">
            <v>Imola BO - 40026</v>
          </cell>
          <cell r="F124" t="str">
            <v>Via Molino Rosso Imola BO - 40026</v>
          </cell>
        </row>
        <row r="125">
          <cell r="A125" t="str">
            <v>IBM Italia S.p.A.</v>
          </cell>
          <cell r="B125" t="str">
            <v>10914660153</v>
          </cell>
          <cell r="C125" t="str">
            <v>01442240030</v>
          </cell>
          <cell r="D125" t="str">
            <v>Circonvallazione Idroscalo</v>
          </cell>
          <cell r="E125" t="str">
            <v>Segrate MI - 20090</v>
          </cell>
          <cell r="F125" t="str">
            <v>Circonvallazione Idroscalo Segrate MI - 20090</v>
          </cell>
        </row>
        <row r="126">
          <cell r="A126" t="str">
            <v>I.C.E.L. S.C.P.A.</v>
          </cell>
          <cell r="B126" t="str">
            <v>00432110393</v>
          </cell>
          <cell r="C126" t="str">
            <v>00432110393</v>
          </cell>
          <cell r="D126" t="str">
            <v>Via Torricelli</v>
          </cell>
          <cell r="E126" t="str">
            <v>Lugo RA - 48022</v>
          </cell>
          <cell r="F126" t="str">
            <v>Via Torricelli Lugo RA - 48022</v>
          </cell>
        </row>
        <row r="127">
          <cell r="A127" t="str">
            <v>Idras s.p.a.</v>
          </cell>
          <cell r="B127" t="str">
            <v>00268780178</v>
          </cell>
          <cell r="C127" t="str">
            <v>00268780178</v>
          </cell>
          <cell r="D127" t="str">
            <v>Via Damiano Chiesa</v>
          </cell>
          <cell r="E127" t="str">
            <v>Castelmella BS - 25030</v>
          </cell>
          <cell r="F127" t="str">
            <v>Via Damiano Chiesa Castelmella BS - 25030</v>
          </cell>
        </row>
        <row r="128">
          <cell r="A128" t="str">
            <v>Il Sole 24 Ore S.p.a.</v>
          </cell>
          <cell r="B128" t="str">
            <v>00777910159</v>
          </cell>
          <cell r="C128" t="str">
            <v>00777910159</v>
          </cell>
          <cell r="D128" t="str">
            <v>Via Monte Rosa</v>
          </cell>
          <cell r="E128" t="str">
            <v>Milano MI - 20149</v>
          </cell>
          <cell r="F128" t="str">
            <v>Via Monte Rosa Milano MI - 20149</v>
          </cell>
        </row>
        <row r="129">
          <cell r="A129" t="str">
            <v>Imequadri duestelle spa</v>
          </cell>
          <cell r="B129" t="str">
            <v>01241330164</v>
          </cell>
          <cell r="C129" t="str">
            <v>01241330164</v>
          </cell>
          <cell r="D129" t="str">
            <v>Via Provinciale</v>
          </cell>
          <cell r="E129" t="str">
            <v>Urgnano BG - 24059</v>
          </cell>
          <cell r="F129" t="str">
            <v>Via Provinciale Urgnano BG - 24059</v>
          </cell>
        </row>
        <row r="130">
          <cell r="A130" t="str">
            <v>Impresa Bergamelli SRL</v>
          </cell>
          <cell r="B130" t="str">
            <v>03692650165</v>
          </cell>
          <cell r="C130" t="str">
            <v>03692650165</v>
          </cell>
          <cell r="D130" t="str">
            <v>Via Crespi</v>
          </cell>
          <cell r="E130" t="str">
            <v>Nembro BG - 24027</v>
          </cell>
          <cell r="F130" t="str">
            <v>Via Crespi Nembro BG - 24027</v>
          </cell>
        </row>
        <row r="131">
          <cell r="A131" t="str">
            <v>Impresa Edile Magoni Marcellino</v>
          </cell>
          <cell r="B131" t="str">
            <v>02359600166</v>
          </cell>
          <cell r="C131" t="str">
            <v>MGNMCL71S26A246N</v>
          </cell>
          <cell r="D131" t="str">
            <v>Viale Sorgenti</v>
          </cell>
          <cell r="E131" t="str">
            <v>Selvino BG - 2402</v>
          </cell>
          <cell r="F131" t="str">
            <v>Viale Sorgenti Selvino BG - 2402</v>
          </cell>
        </row>
        <row r="132">
          <cell r="A132" t="str">
            <v>Impresa Ghisalberti Felice Srl</v>
          </cell>
          <cell r="B132" t="str">
            <v>03391160169</v>
          </cell>
          <cell r="C132" t="str">
            <v>03391160169</v>
          </cell>
          <cell r="D132" t="str">
            <v>Via Locatelli</v>
          </cell>
          <cell r="E132" t="str">
            <v>Zogno BG - 24019</v>
          </cell>
          <cell r="F132" t="str">
            <v>Via Locatelli Zogno BG - 24019</v>
          </cell>
        </row>
        <row r="133">
          <cell r="A133" t="str">
            <v>ING srl</v>
          </cell>
          <cell r="B133" t="str">
            <v>03124050166</v>
          </cell>
          <cell r="C133" t="str">
            <v>03124050166</v>
          </cell>
          <cell r="D133" t="str">
            <v>Via G. D'Alzano</v>
          </cell>
          <cell r="E133" t="str">
            <v>Bergamo BG - 24122</v>
          </cell>
          <cell r="F133" t="str">
            <v>Via G. D'Alzano Bergamo BG - 24122</v>
          </cell>
        </row>
        <row r="134">
          <cell r="A134" t="str">
            <v>Ing. Ugo Rije</v>
          </cell>
          <cell r="B134" t="str">
            <v>08149880018</v>
          </cell>
          <cell r="C134" t="str">
            <v>08149880018</v>
          </cell>
          <cell r="D134" t="str">
            <v>Str. Torino</v>
          </cell>
          <cell r="E134" t="str">
            <v>Orbassano TO - 10043</v>
          </cell>
          <cell r="F134" t="str">
            <v>Str. Torino Orbassano TO - 10043</v>
          </cell>
        </row>
        <row r="135">
          <cell r="A135" t="str">
            <v>Insta Service s.r.l.</v>
          </cell>
          <cell r="B135" t="str">
            <v>02211770983</v>
          </cell>
          <cell r="C135" t="str">
            <v>02211770983</v>
          </cell>
          <cell r="D135" t="str">
            <v>Via Paglia</v>
          </cell>
          <cell r="E135" t="str">
            <v>Bergamo BG - 24122</v>
          </cell>
          <cell r="F135" t="str">
            <v>Via Paglia Bergamo BG - 24122</v>
          </cell>
        </row>
        <row r="136">
          <cell r="A136" t="str">
            <v>IPER Montebello s.p.a. - Società Unipersonale</v>
          </cell>
          <cell r="B136" t="str">
            <v>03585750155</v>
          </cell>
          <cell r="C136" t="str">
            <v>03585750155</v>
          </cell>
          <cell r="D136" t="str">
            <v>Via Brusaporto</v>
          </cell>
          <cell r="E136" t="str">
            <v>Seriate BG - 24068</v>
          </cell>
          <cell r="F136" t="str">
            <v>Via Brusaporto Seriate BG - 24068</v>
          </cell>
        </row>
        <row r="137">
          <cell r="A137" t="str">
            <v>IREM SPA a socio unico</v>
          </cell>
          <cell r="B137" t="str">
            <v>00389630013</v>
          </cell>
          <cell r="C137" t="str">
            <v>00389630013</v>
          </cell>
          <cell r="D137" t="str">
            <v>Via Abegg</v>
          </cell>
          <cell r="E137" t="str">
            <v>Borgone MI - 10050</v>
          </cell>
          <cell r="F137" t="str">
            <v>Via Abegg Borgone MI - 10050</v>
          </cell>
        </row>
        <row r="138">
          <cell r="A138" t="str">
            <v>KSB Service Italia srl</v>
          </cell>
          <cell r="B138" t="str">
            <v>02720520275</v>
          </cell>
          <cell r="C138" t="str">
            <v>02720520275</v>
          </cell>
          <cell r="D138" t="str">
            <v>Via Visconti di Modrone</v>
          </cell>
          <cell r="E138" t="str">
            <v>Milano MI - 20122</v>
          </cell>
          <cell r="F138" t="str">
            <v>Via Visconti di Modrone Milano MI - 20122</v>
          </cell>
        </row>
        <row r="139">
          <cell r="A139" t="str">
            <v>La Ruota snc di Cacioli Antonio &amp; C.</v>
          </cell>
          <cell r="B139" t="str">
            <v>02191180161</v>
          </cell>
          <cell r="C139" t="str">
            <v>02191180161</v>
          </cell>
          <cell r="D139" t="str">
            <v>Via M.T. Calcutta</v>
          </cell>
          <cell r="E139" t="str">
            <v>Selvino BG - 24020</v>
          </cell>
          <cell r="F139" t="str">
            <v>Via M.T. Calcutta Selvino BG - 24020</v>
          </cell>
        </row>
        <row r="140">
          <cell r="A140" t="str">
            <v>La T.I.S. Service s.p.a.</v>
          </cell>
          <cell r="B140" t="str">
            <v>01521580165</v>
          </cell>
          <cell r="C140" t="str">
            <v>01521580165</v>
          </cell>
          <cell r="D140" t="str">
            <v>Via Lago d'Iseo</v>
          </cell>
          <cell r="E140" t="str">
            <v>Bolgare BG - 24060</v>
          </cell>
          <cell r="F140" t="str">
            <v>Via Lago d'Iseo Bolgare BG - 24060</v>
          </cell>
        </row>
        <row r="141">
          <cell r="A141" t="str">
            <v>Laboratorio Utilities Enti Locali Srl</v>
          </cell>
          <cell r="B141" t="str">
            <v>02246011205</v>
          </cell>
          <cell r="C141" t="str">
            <v>02246011205</v>
          </cell>
          <cell r="D141" t="str">
            <v>Via Ilio Barontini</v>
          </cell>
          <cell r="E141" t="str">
            <v>Bologna BO - 40138</v>
          </cell>
          <cell r="F141" t="str">
            <v>Via Ilio Barontini Bologna BO - 40138</v>
          </cell>
        </row>
        <row r="142">
          <cell r="A142" t="str">
            <v>L'Albero Soc. Coop. Sociale Onlus</v>
          </cell>
          <cell r="B142" t="str">
            <v>01050660164</v>
          </cell>
          <cell r="C142" t="str">
            <v>01050660164</v>
          </cell>
          <cell r="D142" t="str">
            <v>Via Ponte della Regina</v>
          </cell>
          <cell r="E142" t="str">
            <v>Almenno San Salvatore BG - 24031</v>
          </cell>
          <cell r="F142" t="str">
            <v>Via Ponte della Regina Almenno San Salvatore BG - 24031</v>
          </cell>
        </row>
        <row r="143">
          <cell r="A143" t="str">
            <v>Lambertoni Antonella</v>
          </cell>
          <cell r="C143" t="str">
            <v>LMBNNL63A70L682W</v>
          </cell>
          <cell r="D143" t="str">
            <v>Via Giovanni XXIII</v>
          </cell>
          <cell r="E143" t="str">
            <v>Carimate CO - 22060</v>
          </cell>
          <cell r="F143" t="str">
            <v>Via Giovanni XXIII Carimate CO - 22060</v>
          </cell>
        </row>
        <row r="144">
          <cell r="A144" t="str">
            <v>L'angolo verde di Paolo Bigoni</v>
          </cell>
          <cell r="B144" t="str">
            <v>02760170163</v>
          </cell>
          <cell r="C144" t="str">
            <v>BGNPLA65A26I597A</v>
          </cell>
          <cell r="D144" t="str">
            <v>Via G. Marconi</v>
          </cell>
          <cell r="E144" t="str">
            <v>Selvino BG - 24020</v>
          </cell>
          <cell r="F144" t="str">
            <v>Via G. Marconi Selvino BG - 24020</v>
          </cell>
        </row>
        <row r="145">
          <cell r="A145" t="str">
            <v>Linberg S.r.l.</v>
          </cell>
          <cell r="B145" t="str">
            <v>01069480166</v>
          </cell>
          <cell r="C145" t="str">
            <v>01069480166</v>
          </cell>
          <cell r="D145" t="str">
            <v>Via Olimpia</v>
          </cell>
          <cell r="E145" t="str">
            <v>Almè BG - 24011</v>
          </cell>
          <cell r="F145" t="str">
            <v>Via Olimpia Almè BG - 24011</v>
          </cell>
        </row>
        <row r="146">
          <cell r="A146" t="str">
            <v>Loglio Mauro</v>
          </cell>
          <cell r="C146" t="str">
            <v>LGLMRA65A04A794V</v>
          </cell>
          <cell r="D146" t="str">
            <v>Via Sales</v>
          </cell>
          <cell r="E146" t="str">
            <v>Selvino BG - 24020</v>
          </cell>
          <cell r="F146" t="str">
            <v>Via Sales Selvino BG - 24020</v>
          </cell>
        </row>
        <row r="147">
          <cell r="A147" t="str">
            <v>Longhi Francesco</v>
          </cell>
          <cell r="B147" t="str">
            <v>03350010165</v>
          </cell>
          <cell r="C147" t="str">
            <v>LNGFNC72C23H509D</v>
          </cell>
          <cell r="D147" t="str">
            <v>Via Nazario Sauro</v>
          </cell>
          <cell r="E147" t="str">
            <v>Romano di Lombardia BG - 24058</v>
          </cell>
          <cell r="F147" t="str">
            <v>Via Nazario Sauro Romano di Lombardia BG - 24058</v>
          </cell>
        </row>
        <row r="148">
          <cell r="A148" t="str">
            <v>Longhi Francesco</v>
          </cell>
          <cell r="B148" t="str">
            <v>03350010165</v>
          </cell>
          <cell r="C148" t="str">
            <v>LNGFNC72C23H509D</v>
          </cell>
          <cell r="D148" t="str">
            <v>Via Nazario Sauro</v>
          </cell>
          <cell r="E148" t="str">
            <v>Romano di Lombardia BG - 24058</v>
          </cell>
          <cell r="F148" t="str">
            <v>Via Nazario Sauro Romano di Lombardia BG - 24058</v>
          </cell>
        </row>
        <row r="149">
          <cell r="A149" t="str">
            <v>MA-BE snc di Mazzoleni Renato e Davide</v>
          </cell>
          <cell r="B149" t="str">
            <v>03063380160</v>
          </cell>
          <cell r="C149" t="str">
            <v>03063380160</v>
          </cell>
          <cell r="D149" t="str">
            <v>Via Isla</v>
          </cell>
          <cell r="E149" t="str">
            <v>Albino BG - 24010</v>
          </cell>
          <cell r="F149" t="str">
            <v>Via Isla Albino BG - 24010</v>
          </cell>
        </row>
        <row r="150">
          <cell r="A150" t="str">
            <v>Maddalena S.p.A.</v>
          </cell>
          <cell r="B150" t="str">
            <v>80008170302</v>
          </cell>
          <cell r="C150" t="str">
            <v>80008170302</v>
          </cell>
          <cell r="D150" t="str">
            <v>Via G.B. Maddalena</v>
          </cell>
          <cell r="E150" t="str">
            <v>Povoletto UD - 33040</v>
          </cell>
          <cell r="F150" t="str">
            <v>Via G.B. Maddalena Povoletto UD - 33040</v>
          </cell>
        </row>
        <row r="151">
          <cell r="A151" t="str">
            <v>Magnati geom. Giuseppe &amp; Giorgio snc</v>
          </cell>
          <cell r="B151" t="str">
            <v>00251190161</v>
          </cell>
          <cell r="C151" t="str">
            <v>00251190161</v>
          </cell>
          <cell r="D151" t="str">
            <v>Via degli Azzonica</v>
          </cell>
          <cell r="E151" t="str">
            <v>Sorisole BG - 24010</v>
          </cell>
          <cell r="F151" t="str">
            <v>Via degli Azzonica Sorisole BG - 24010</v>
          </cell>
        </row>
        <row r="152">
          <cell r="A152" t="str">
            <v>Magoni Annunzio</v>
          </cell>
          <cell r="C152" t="str">
            <v>MGNNNZ62T02I597D</v>
          </cell>
          <cell r="D152" t="str">
            <v>Via San Pellegrino</v>
          </cell>
          <cell r="E152" t="str">
            <v>Selvino BG - 24020</v>
          </cell>
          <cell r="F152" t="str">
            <v>Via San Pellegrino Selvino BG - 24020</v>
          </cell>
        </row>
        <row r="153">
          <cell r="A153" t="str">
            <v>Magoni Claudia</v>
          </cell>
          <cell r="C153" t="str">
            <v>MGNCLD73L64A246M</v>
          </cell>
          <cell r="D153" t="str">
            <v>Viale Passeggio</v>
          </cell>
          <cell r="E153" t="str">
            <v>Selvino BG - 24020</v>
          </cell>
          <cell r="F153" t="str">
            <v>Viale Passeggio Selvino BG - 24020</v>
          </cell>
        </row>
        <row r="154">
          <cell r="A154" t="str">
            <v>Magoni Dario</v>
          </cell>
          <cell r="C154" t="str">
            <v>MGNDRA73H14A246W</v>
          </cell>
          <cell r="D154" t="str">
            <v>Via Madre Teresa di Calcutta</v>
          </cell>
          <cell r="E154" t="str">
            <v>Selvino BG - 24020</v>
          </cell>
          <cell r="F154" t="str">
            <v>Via Madre Teresa di Calcutta Selvino BG - 24020</v>
          </cell>
        </row>
        <row r="155">
          <cell r="A155" t="str">
            <v>Magoni Gianfranco</v>
          </cell>
          <cell r="B155" t="str">
            <v>01443050164</v>
          </cell>
          <cell r="C155" t="str">
            <v>MGNGFR62P27A794Y</v>
          </cell>
          <cell r="D155" t="str">
            <v>Via Talpino</v>
          </cell>
          <cell r="E155" t="str">
            <v>Selvino BG - 24020</v>
          </cell>
          <cell r="F155" t="str">
            <v>Via Talpino Selvino BG - 24020</v>
          </cell>
        </row>
        <row r="156">
          <cell r="A156" t="str">
            <v>Magoni Virginia</v>
          </cell>
          <cell r="C156" t="str">
            <v>MGNVGN64R59A794Z</v>
          </cell>
          <cell r="D156" t="str">
            <v>Via Cardellino</v>
          </cell>
          <cell r="E156" t="str">
            <v>Selvino BG - 24020</v>
          </cell>
          <cell r="F156" t="str">
            <v>Via Cardellino Selvino BG - 24020</v>
          </cell>
        </row>
        <row r="157">
          <cell r="A157" t="str">
            <v>Mangiarotti Roberto</v>
          </cell>
          <cell r="C157" t="str">
            <v>MNGRRT52C04M109W</v>
          </cell>
          <cell r="D157" t="str">
            <v>Via Miragolo</v>
          </cell>
          <cell r="E157" t="str">
            <v>Milano BG - 24020</v>
          </cell>
          <cell r="F157" t="str">
            <v>Via Miragolo Milano BG - 24020</v>
          </cell>
        </row>
        <row r="158">
          <cell r="A158" t="str">
            <v>Mazzon Sonia Rita Carla</v>
          </cell>
          <cell r="C158" t="str">
            <v>MZZSRT63P54F205N</v>
          </cell>
          <cell r="D158" t="str">
            <v>Via San Pellegrino</v>
          </cell>
          <cell r="E158" t="str">
            <v>Selvino BG - 24020</v>
          </cell>
          <cell r="F158" t="str">
            <v>Via San Pellegrino Selvino BG - 24020</v>
          </cell>
        </row>
        <row r="159">
          <cell r="A159" t="str">
            <v>MEB Impianti srl</v>
          </cell>
          <cell r="B159" t="str">
            <v>00514950161</v>
          </cell>
          <cell r="C159" t="str">
            <v>00514950161</v>
          </cell>
          <cell r="D159" t="str">
            <v>Via A. Locatelli</v>
          </cell>
          <cell r="E159" t="str">
            <v>Fiorano al Serio BG - 24020</v>
          </cell>
          <cell r="F159" t="str">
            <v>Via A. Locatelli Fiorano al Serio BG - 24020</v>
          </cell>
        </row>
        <row r="160">
          <cell r="A160" t="str">
            <v>Media world Mediamarket s.p.a. con Socio Unico</v>
          </cell>
          <cell r="B160" t="str">
            <v>02630120166</v>
          </cell>
          <cell r="C160" t="str">
            <v>02630120166</v>
          </cell>
          <cell r="D160" t="str">
            <v>Via Portico</v>
          </cell>
          <cell r="E160" t="str">
            <v>Orio al Serio BG - 24050</v>
          </cell>
          <cell r="F160" t="str">
            <v>Via Portico Orio al Serio BG - 24050</v>
          </cell>
        </row>
        <row r="161">
          <cell r="A161" t="str">
            <v>MEL S.r.l.</v>
          </cell>
          <cell r="B161" t="str">
            <v>02782910166</v>
          </cell>
          <cell r="C161" t="str">
            <v>02782910166</v>
          </cell>
          <cell r="D161" t="str">
            <v>Via Tevere</v>
          </cell>
          <cell r="E161" t="str">
            <v>Ranica BG - 24020</v>
          </cell>
          <cell r="F161" t="str">
            <v>Via Tevere Ranica BG - 24020</v>
          </cell>
        </row>
        <row r="162">
          <cell r="A162" t="str">
            <v>Meroni Roberto</v>
          </cell>
          <cell r="C162" t="str">
            <v>MRNRRT73L09I625A</v>
          </cell>
          <cell r="D162" t="str">
            <v>Corso del Popolo</v>
          </cell>
          <cell r="E162" t="str">
            <v>Seregno MI - 20038</v>
          </cell>
          <cell r="F162" t="str">
            <v>Corso del Popolo Seregno MI - 20038</v>
          </cell>
        </row>
        <row r="163">
          <cell r="A163" t="str">
            <v>Metal Condotte S.r.l.</v>
          </cell>
          <cell r="B163" t="str">
            <v>02288390202</v>
          </cell>
          <cell r="C163" t="str">
            <v>02288390202</v>
          </cell>
          <cell r="D163" t="str">
            <v>Via Ettore Berni</v>
          </cell>
          <cell r="E163" t="str">
            <v>Mantova MN - 46100</v>
          </cell>
          <cell r="F163" t="str">
            <v>Via Ettore Berni Mantova MN - 46100</v>
          </cell>
        </row>
        <row r="164">
          <cell r="A164" t="str">
            <v>Metro Italia Cash and Carry Spa</v>
          </cell>
          <cell r="B164" t="str">
            <v>02827030962</v>
          </cell>
          <cell r="C164" t="str">
            <v>02827030962</v>
          </cell>
          <cell r="D164" t="str">
            <v>Via XXV Aprile</v>
          </cell>
          <cell r="E164" t="str">
            <v>San Donato Milanese MI - 20097</v>
          </cell>
          <cell r="F164" t="str">
            <v>Via XXV Aprile San Donato Milanese MI - 20097</v>
          </cell>
        </row>
        <row r="165">
          <cell r="A165" t="str">
            <v>M.F.U. di Micheli Ugo</v>
          </cell>
          <cell r="B165" t="str">
            <v>03557830167</v>
          </cell>
          <cell r="C165" t="str">
            <v>MCHGUO67D25A794W</v>
          </cell>
          <cell r="D165" t="str">
            <v>Via Beato Angelico</v>
          </cell>
          <cell r="E165" t="str">
            <v>Dalmine BG - 24044</v>
          </cell>
          <cell r="F165" t="str">
            <v>Via Beato Angelico Dalmine BG - 24044</v>
          </cell>
        </row>
        <row r="166">
          <cell r="A166" t="str">
            <v>Monforte s.a.s. di Monforte Farrario Ottavio C.</v>
          </cell>
          <cell r="B166" t="str">
            <v>03174900161</v>
          </cell>
          <cell r="C166" t="str">
            <v>03174900161</v>
          </cell>
          <cell r="D166" t="str">
            <v>Via Antonio Alessandri</v>
          </cell>
          <cell r="E166" t="str">
            <v>Bergamo BG - 24123</v>
          </cell>
          <cell r="F166" t="str">
            <v>Via Antonio Alessandri Bergamo BG - 24123</v>
          </cell>
        </row>
        <row r="167">
          <cell r="A167" t="str">
            <v>Moretti Giampaolo</v>
          </cell>
          <cell r="B167" t="str">
            <v>01930830169</v>
          </cell>
          <cell r="C167" t="str">
            <v>MRTGPL64T03A794O</v>
          </cell>
          <cell r="D167" t="str">
            <v>Via Tasca</v>
          </cell>
          <cell r="E167" t="str">
            <v>Bergamo BG - 24122</v>
          </cell>
          <cell r="F167" t="str">
            <v>Via Tasca Bergamo BG - 24122</v>
          </cell>
        </row>
        <row r="168">
          <cell r="A168" t="str">
            <v>Moretti Giampaolo</v>
          </cell>
          <cell r="B168" t="str">
            <v>01930830169</v>
          </cell>
          <cell r="C168" t="str">
            <v>MRTGPL64T03A794O</v>
          </cell>
          <cell r="D168" t="str">
            <v>Via Tasca</v>
          </cell>
          <cell r="E168" t="str">
            <v>Bergamo BG - 24122</v>
          </cell>
          <cell r="F168" t="str">
            <v>Via Tasca Bergamo BG - 24122</v>
          </cell>
        </row>
        <row r="169">
          <cell r="A169" t="str">
            <v>Moretti Mario</v>
          </cell>
          <cell r="B169" t="str">
            <v>02459300162</v>
          </cell>
          <cell r="C169" t="str">
            <v>MRTMRA70P16A794K</v>
          </cell>
          <cell r="D169" t="str">
            <v>Via Ranica</v>
          </cell>
          <cell r="E169" t="str">
            <v>Torre Boldone bg - 24020</v>
          </cell>
          <cell r="F169" t="str">
            <v>Via Ranica Torre Boldone bg - 24020</v>
          </cell>
        </row>
        <row r="170">
          <cell r="A170" t="str">
            <v>Moretti Mario</v>
          </cell>
          <cell r="B170" t="str">
            <v>02459300162</v>
          </cell>
          <cell r="C170" t="str">
            <v>MRTMRA70P16A794K</v>
          </cell>
          <cell r="D170" t="str">
            <v>Via Ranica</v>
          </cell>
          <cell r="E170" t="str">
            <v>Torre Boldone bg - 24020</v>
          </cell>
          <cell r="F170" t="str">
            <v>Via Ranica Torre Boldone bg - 24020</v>
          </cell>
        </row>
        <row r="171">
          <cell r="A171" t="str">
            <v>N.C. System di Federici Simone &amp; C. S.n.c.</v>
          </cell>
          <cell r="B171" t="str">
            <v>03048110161</v>
          </cell>
          <cell r="C171" t="str">
            <v>03048110161</v>
          </cell>
          <cell r="D171" t="str">
            <v>Via Abadia</v>
          </cell>
          <cell r="E171" t="str">
            <v>Scanzorosciate BG - 24020</v>
          </cell>
          <cell r="F171" t="str">
            <v>Via Abadia Scanzorosciate BG - 24020</v>
          </cell>
        </row>
        <row r="172">
          <cell r="A172" t="str">
            <v>Neri S.p.a.</v>
          </cell>
          <cell r="B172" t="str">
            <v>02110530405</v>
          </cell>
          <cell r="C172" t="str">
            <v>02110530405</v>
          </cell>
          <cell r="D172" t="str">
            <v>S.S. Emilia</v>
          </cell>
          <cell r="E172" t="str">
            <v>Longiano FC - 47020</v>
          </cell>
          <cell r="F172" t="str">
            <v>S.S. Emilia Longiano FC - 47020</v>
          </cell>
        </row>
        <row r="173">
          <cell r="A173" t="str">
            <v>Nexive S.p.A.</v>
          </cell>
          <cell r="B173" t="str">
            <v>12383760159</v>
          </cell>
          <cell r="C173" t="str">
            <v>12383760159</v>
          </cell>
          <cell r="D173" t="str">
            <v>Via Fantoli</v>
          </cell>
          <cell r="E173" t="str">
            <v>Milano MI - 20138</v>
          </cell>
          <cell r="F173" t="str">
            <v>Via Fantoli Milano MI - 20138</v>
          </cell>
        </row>
        <row r="174">
          <cell r="A174" t="str">
            <v>Notaio Bice Bellini</v>
          </cell>
          <cell r="B174" t="str">
            <v>03758200160</v>
          </cell>
          <cell r="C174" t="str">
            <v>BLLBCI76S46L388Y</v>
          </cell>
          <cell r="D174" t="str">
            <v>Piazzale della Repubblica</v>
          </cell>
          <cell r="E174" t="str">
            <v>Bergamo BG - 24122</v>
          </cell>
          <cell r="F174" t="str">
            <v>Piazzale della Repubblica Bergamo BG - 24122</v>
          </cell>
        </row>
        <row r="175">
          <cell r="A175" t="str">
            <v>Notaio Bice Bellini</v>
          </cell>
          <cell r="B175" t="str">
            <v>03758200160</v>
          </cell>
          <cell r="C175" t="str">
            <v>BLLBCI76S46L388Y</v>
          </cell>
          <cell r="D175" t="str">
            <v>Piazzale della Repubblica</v>
          </cell>
          <cell r="E175" t="str">
            <v>Bergamo BG - 24122</v>
          </cell>
          <cell r="F175" t="str">
            <v>Piazzale della Repubblica Bergamo BG - 24122</v>
          </cell>
        </row>
        <row r="176">
          <cell r="A176" t="str">
            <v>Notaio Delfini Lavinia</v>
          </cell>
          <cell r="B176" t="str">
            <v>07569231009</v>
          </cell>
          <cell r="C176" t="str">
            <v>DLFLVN73R50H501P</v>
          </cell>
          <cell r="D176" t="str">
            <v>Piazza della Libertà</v>
          </cell>
          <cell r="E176" t="str">
            <v>Bergamo BG - 24100</v>
          </cell>
          <cell r="F176" t="str">
            <v>Piazza della Libertà Bergamo BG - 24100</v>
          </cell>
        </row>
        <row r="177">
          <cell r="A177" t="str">
            <v>Nuova Cingol Car di Signori, Martinelli &amp; C. s.a.s.</v>
          </cell>
          <cell r="B177" t="str">
            <v>01629120161</v>
          </cell>
          <cell r="C177" t="str">
            <v>01629120161</v>
          </cell>
          <cell r="D177" t="str">
            <v>Via Vasvecchio</v>
          </cell>
          <cell r="E177" t="str">
            <v>Nembro BG - 24027</v>
          </cell>
          <cell r="F177" t="str">
            <v>Via Vasvecchio Nembro BG - 24027</v>
          </cell>
        </row>
        <row r="178">
          <cell r="A178" t="str">
            <v>Nuova CS s.r.l.</v>
          </cell>
          <cell r="B178" t="str">
            <v>07334940157</v>
          </cell>
          <cell r="C178" t="str">
            <v>07334940157</v>
          </cell>
          <cell r="D178" t="str">
            <v>Via degli Alpini</v>
          </cell>
          <cell r="E178" t="str">
            <v>Segrate MI - 20090</v>
          </cell>
          <cell r="F178" t="str">
            <v>Via degli Alpini Segrate MI - 20090</v>
          </cell>
        </row>
        <row r="179">
          <cell r="A179" t="str">
            <v>Nuova Gandiplast Srl</v>
          </cell>
          <cell r="B179" t="str">
            <v>00968480160</v>
          </cell>
          <cell r="C179" t="str">
            <v>00968480160</v>
          </cell>
          <cell r="D179" t="str">
            <v>Via Provinciale</v>
          </cell>
          <cell r="E179" t="str">
            <v>Gandino BG - 24024</v>
          </cell>
          <cell r="F179" t="str">
            <v>Via Provinciale Gandino BG - 24024</v>
          </cell>
        </row>
        <row r="180">
          <cell r="A180" t="str">
            <v>OEC S.r.l.</v>
          </cell>
          <cell r="B180" t="str">
            <v>02245370131</v>
          </cell>
          <cell r="C180" t="str">
            <v>02819300878</v>
          </cell>
          <cell r="D180" t="str">
            <v>Via Bernardino Zenale</v>
          </cell>
          <cell r="E180" t="str">
            <v>Garbagnate M.se MI - 20024</v>
          </cell>
          <cell r="F180" t="str">
            <v>Via Bernardino Zenale Garbagnate M.se MI - 20024</v>
          </cell>
        </row>
        <row r="181">
          <cell r="A181" t="str">
            <v>Off.Elettromecc. A. Ronchi srl</v>
          </cell>
          <cell r="B181" t="str">
            <v>00744120155</v>
          </cell>
          <cell r="C181" t="str">
            <v>00744120155</v>
          </cell>
          <cell r="D181" t="str">
            <v>Via Nazario Sauro</v>
          </cell>
          <cell r="E181" t="str">
            <v>Cormano MI - 20032</v>
          </cell>
          <cell r="F181" t="str">
            <v>Via Nazario Sauro Cormano MI - 20032</v>
          </cell>
        </row>
        <row r="182">
          <cell r="A182" t="str">
            <v>Officina Grigis Claudio e Stefano snc</v>
          </cell>
          <cell r="B182" t="str">
            <v>03504080163</v>
          </cell>
          <cell r="C182" t="str">
            <v>03504080163</v>
          </cell>
          <cell r="D182" t="str">
            <v>Via Vulcano</v>
          </cell>
          <cell r="E182" t="str">
            <v>Selvino BG - 24020</v>
          </cell>
          <cell r="F182" t="str">
            <v>Via Vulcano Selvino BG - 24020</v>
          </cell>
        </row>
        <row r="183">
          <cell r="A183" t="str">
            <v>Officina Rota Sergio</v>
          </cell>
          <cell r="B183" t="str">
            <v>00912620168</v>
          </cell>
          <cell r="C183" t="str">
            <v>RTOSRG58C07F864W</v>
          </cell>
          <cell r="D183" t="str">
            <v>Via R. Follereau</v>
          </cell>
          <cell r="E183" t="str">
            <v>Nembro BG - 24027</v>
          </cell>
          <cell r="F183" t="str">
            <v>Via R. Follereau Nembro BG - 24027</v>
          </cell>
        </row>
        <row r="184">
          <cell r="A184" t="str">
            <v>Pacchiarini snc di Pacchiarini Arrigo &amp; C.</v>
          </cell>
          <cell r="B184" t="str">
            <v>02185410160</v>
          </cell>
          <cell r="C184" t="str">
            <v>02185410160</v>
          </cell>
          <cell r="D184" t="str">
            <v>Via Rovena</v>
          </cell>
          <cell r="E184" t="str">
            <v>Onore BG - 24020</v>
          </cell>
          <cell r="F184" t="str">
            <v>Via Rovena Onore BG - 24020</v>
          </cell>
        </row>
        <row r="185">
          <cell r="A185" t="str">
            <v>Pacini Claudio</v>
          </cell>
          <cell r="C185" t="str">
            <v>PCNCLD54M20D815E</v>
          </cell>
          <cell r="D185" t="str">
            <v>Via Gramsci</v>
          </cell>
          <cell r="E185" t="str">
            <v>Cormano MI - 20032</v>
          </cell>
          <cell r="F185" t="str">
            <v>Via Gramsci Cormano MI - 20032</v>
          </cell>
        </row>
        <row r="186">
          <cell r="A186" t="str">
            <v>Paganessi s.r.l.</v>
          </cell>
          <cell r="B186" t="str">
            <v>00857580161</v>
          </cell>
          <cell r="C186" t="str">
            <v>00857580161</v>
          </cell>
          <cell r="D186" t="str">
            <v>Via Roma</v>
          </cell>
          <cell r="E186" t="str">
            <v>Colzate BG - 24020</v>
          </cell>
          <cell r="F186" t="str">
            <v>Via Roma Colzate BG - 24020</v>
          </cell>
        </row>
        <row r="187">
          <cell r="A187" t="str">
            <v>Palazzina Costaiolo 10</v>
          </cell>
          <cell r="B187" t="str">
            <v>95028320166</v>
          </cell>
          <cell r="C187" t="str">
            <v>95028320166</v>
          </cell>
          <cell r="D187" t="str">
            <v>Via Costaiolo</v>
          </cell>
          <cell r="E187" t="str">
            <v>Selvino BG - 24020</v>
          </cell>
          <cell r="F187" t="str">
            <v>Via Costaiolo Selvino BG - 24020</v>
          </cell>
        </row>
        <row r="188">
          <cell r="A188" t="str">
            <v>Pali Italia S.p.a. Tecnopali</v>
          </cell>
          <cell r="B188" t="str">
            <v>01870820600</v>
          </cell>
          <cell r="C188" t="str">
            <v>02538830379</v>
          </cell>
          <cell r="D188" t="str">
            <v>Strada Pizzolese</v>
          </cell>
          <cell r="E188" t="str">
            <v>Parma PR - 43122</v>
          </cell>
          <cell r="F188" t="str">
            <v>Strada Pizzolese Parma PR - 43122</v>
          </cell>
        </row>
        <row r="189">
          <cell r="A189" t="str">
            <v>Panza Carla</v>
          </cell>
          <cell r="C189" t="str">
            <v>PNZCRL71B64A794Y</v>
          </cell>
          <cell r="D189" t="str">
            <v>Via Manzoni</v>
          </cell>
          <cell r="E189" t="str">
            <v>Orio al Serio BG - 24050</v>
          </cell>
          <cell r="F189" t="str">
            <v>Via Manzoni Orio al Serio BG - 24050</v>
          </cell>
        </row>
        <row r="190">
          <cell r="A190" t="str">
            <v>Parrocchia di Selvino</v>
          </cell>
          <cell r="B190" t="str">
            <v>95013600168</v>
          </cell>
          <cell r="C190" t="str">
            <v>95013600168</v>
          </cell>
          <cell r="D190" t="str">
            <v>Piazza Chiesa</v>
          </cell>
          <cell r="E190" t="str">
            <v>Selvino BG - 24020</v>
          </cell>
          <cell r="F190" t="str">
            <v>Piazza Chiesa Selvino BG - 24020</v>
          </cell>
        </row>
        <row r="191">
          <cell r="A191" t="str">
            <v>Pasticceria Dolci Voglie di Carrara Milva</v>
          </cell>
          <cell r="B191" t="str">
            <v>01081350165</v>
          </cell>
          <cell r="C191" t="str">
            <v>CRRMLV64L71A794C</v>
          </cell>
          <cell r="D191" t="str">
            <v>Via Garibaldi</v>
          </cell>
          <cell r="E191" t="str">
            <v>Nembro BG - 24027</v>
          </cell>
          <cell r="F191" t="str">
            <v>Via Garibaldi Nembro BG - 24027</v>
          </cell>
        </row>
        <row r="192">
          <cell r="A192" t="str">
            <v>Piazzoli Milena</v>
          </cell>
          <cell r="C192" t="str">
            <v>PZZMLN71P66A794B</v>
          </cell>
          <cell r="D192" t="str">
            <v>Via Albino</v>
          </cell>
          <cell r="E192" t="str">
            <v>Selvino BG - 24020</v>
          </cell>
          <cell r="F192" t="str">
            <v>Via Albino Selvino BG - 24020</v>
          </cell>
        </row>
        <row r="193">
          <cell r="A193" t="str">
            <v>Pigreca Ambiente s.r.l.</v>
          </cell>
          <cell r="B193" t="str">
            <v>13130130159</v>
          </cell>
          <cell r="C193" t="str">
            <v>13130130159</v>
          </cell>
          <cell r="D193" t="str">
            <v>Via Bastioni di Porta Volta</v>
          </cell>
          <cell r="F193" t="str">
            <v>Via Bastioni di Porta Volta </v>
          </cell>
        </row>
        <row r="194">
          <cell r="A194" t="str">
            <v>PP Italia s.r.l. Unipersonale</v>
          </cell>
          <cell r="B194" t="str">
            <v>02877560165</v>
          </cell>
          <cell r="C194" t="str">
            <v>02877560165</v>
          </cell>
          <cell r="D194" t="str">
            <v>Via Drago</v>
          </cell>
          <cell r="E194" t="str">
            <v>Bergamo BG - 24127</v>
          </cell>
          <cell r="F194" t="str">
            <v>Via Drago Bergamo BG - 24127</v>
          </cell>
        </row>
        <row r="195">
          <cell r="A195" t="str">
            <v>Procurement Services S.r.l.</v>
          </cell>
          <cell r="B195" t="str">
            <v>11289091008</v>
          </cell>
          <cell r="C195" t="str">
            <v>11289091008</v>
          </cell>
          <cell r="D195" t="str">
            <v>Via Adriano Olivetti</v>
          </cell>
          <cell r="E195" t="str">
            <v>Roma RM - 00131</v>
          </cell>
          <cell r="F195" t="str">
            <v>Via Adriano Olivetti Roma RM - 00131</v>
          </cell>
        </row>
        <row r="196">
          <cell r="A196" t="str">
            <v>Provincia di Bergamo</v>
          </cell>
          <cell r="B196" t="str">
            <v>00639600162</v>
          </cell>
          <cell r="C196" t="str">
            <v>80004870160</v>
          </cell>
          <cell r="D196" t="str">
            <v>Via Sora</v>
          </cell>
          <cell r="E196" t="str">
            <v>Bergamo BG - 24121</v>
          </cell>
          <cell r="F196" t="str">
            <v>Via Sora Bergamo BG - 24121</v>
          </cell>
        </row>
        <row r="197">
          <cell r="A197" t="str">
            <v>Quadri Veicoli Industriali Spa</v>
          </cell>
          <cell r="B197" t="str">
            <v>02996140162</v>
          </cell>
          <cell r="C197" t="str">
            <v>02996140162</v>
          </cell>
          <cell r="D197" t="str">
            <v>Via Bergamo</v>
          </cell>
          <cell r="E197" t="str">
            <v>Pontirolo Nuovo BG - 24040</v>
          </cell>
          <cell r="F197" t="str">
            <v>Via Bergamo Pontirolo Nuovo BG - 24040</v>
          </cell>
        </row>
        <row r="198">
          <cell r="A198" t="str">
            <v>Raci Srl</v>
          </cell>
          <cell r="B198" t="str">
            <v>12976840152</v>
          </cell>
          <cell r="C198" t="str">
            <v>12976840152</v>
          </cell>
          <cell r="D198" t="str">
            <v>Via Adriano</v>
          </cell>
          <cell r="E198" t="str">
            <v>Milano MI - 20128</v>
          </cell>
          <cell r="F198" t="str">
            <v>Via Adriano Milano MI - 20128</v>
          </cell>
        </row>
        <row r="199">
          <cell r="A199" t="str">
            <v>Raieri Gabriele</v>
          </cell>
          <cell r="B199" t="str">
            <v>03485860161</v>
          </cell>
          <cell r="C199" t="str">
            <v>RRAGRL68R19I629U</v>
          </cell>
          <cell r="D199" t="str">
            <v>Via Valle</v>
          </cell>
          <cell r="E199" t="str">
            <v>Serina BG - 24017</v>
          </cell>
          <cell r="F199" t="str">
            <v>Via Valle Serina BG - 24017</v>
          </cell>
        </row>
        <row r="200">
          <cell r="A200" t="str">
            <v>Rubinetterie Bresciane Bonomi SPA</v>
          </cell>
          <cell r="B200" t="str">
            <v>00551700982</v>
          </cell>
          <cell r="C200" t="str">
            <v>00296000177</v>
          </cell>
          <cell r="D200" t="str">
            <v>Via Industriale</v>
          </cell>
          <cell r="E200" t="str">
            <v>Lumezzane BS - 25065</v>
          </cell>
          <cell r="F200" t="str">
            <v>Via Industriale Lumezzane BS - 25065</v>
          </cell>
        </row>
        <row r="201">
          <cell r="A201" t="str">
            <v>SAB Accumulatori Srl</v>
          </cell>
          <cell r="B201" t="str">
            <v>03526390160</v>
          </cell>
          <cell r="C201" t="str">
            <v>03526390160</v>
          </cell>
          <cell r="D201" t="str">
            <v>Via per Grumello</v>
          </cell>
          <cell r="E201" t="str">
            <v>Bergamo BG - 24127</v>
          </cell>
          <cell r="F201" t="str">
            <v>Via per Grumello Bergamo BG - 24127</v>
          </cell>
        </row>
        <row r="202">
          <cell r="A202" t="str">
            <v>SAB Autoservizi srl</v>
          </cell>
          <cell r="B202" t="str">
            <v>01993250164</v>
          </cell>
          <cell r="C202" t="str">
            <v>01993250164</v>
          </cell>
          <cell r="D202" t="str">
            <v>Piazza Marconi</v>
          </cell>
          <cell r="E202" t="str">
            <v>Bergamo BG - 24122</v>
          </cell>
          <cell r="F202" t="str">
            <v>Piazza Marconi Bergamo BG - 24122</v>
          </cell>
        </row>
        <row r="203">
          <cell r="A203" t="str">
            <v>Sali di Sardegna srl</v>
          </cell>
          <cell r="B203" t="str">
            <v>02079230922</v>
          </cell>
          <cell r="C203" t="str">
            <v>02079230922</v>
          </cell>
          <cell r="D203" t="str">
            <v>Via Priore Berengario</v>
          </cell>
          <cell r="E203" t="str">
            <v>Cagliari CA - 09129</v>
          </cell>
          <cell r="F203" t="str">
            <v>Via Priore Berengario Cagliari CA - 09129</v>
          </cell>
        </row>
        <row r="204">
          <cell r="A204" t="str">
            <v>Seat Pagine Gialle S.p.a.</v>
          </cell>
          <cell r="B204" t="str">
            <v>03970540963</v>
          </cell>
          <cell r="C204" t="str">
            <v>03970540963</v>
          </cell>
          <cell r="D204" t="str">
            <v>Via Grosio</v>
          </cell>
          <cell r="E204" t="str">
            <v>Milano MI - 20151</v>
          </cell>
          <cell r="F204" t="str">
            <v>Via Grosio Milano MI - 20151</v>
          </cell>
        </row>
        <row r="205">
          <cell r="A205" t="str">
            <v>Seriana Verde S.n.c.</v>
          </cell>
          <cell r="B205" t="str">
            <v>02954890162</v>
          </cell>
          <cell r="C205" t="str">
            <v>02954890162</v>
          </cell>
          <cell r="D205" t="str">
            <v>Via S. Maria Assunta</v>
          </cell>
          <cell r="E205" t="str">
            <v>Alzano Lombardo BG - 24022</v>
          </cell>
          <cell r="F205" t="str">
            <v>Via S. Maria Assunta Alzano Lombardo BG - 24022</v>
          </cell>
        </row>
        <row r="206">
          <cell r="A206" t="str">
            <v>Seriorobica di Carrara Enio &amp; C. snc</v>
          </cell>
          <cell r="B206" t="str">
            <v>03071080166</v>
          </cell>
          <cell r="C206" t="str">
            <v>03071080166</v>
          </cell>
          <cell r="D206" t="str">
            <v>Via Cantul</v>
          </cell>
          <cell r="E206" t="str">
            <v>Aviatico BG - 24020</v>
          </cell>
          <cell r="F206" t="str">
            <v>Via Cantul Aviatico BG - 24020</v>
          </cell>
        </row>
        <row r="207">
          <cell r="A207" t="str">
            <v>S.INT. s.r.l. Unipersonale</v>
          </cell>
          <cell r="B207" t="str">
            <v>03607680174</v>
          </cell>
          <cell r="C207" t="str">
            <v>03607680174</v>
          </cell>
          <cell r="D207" t="str">
            <v>Via Cesare Battisti</v>
          </cell>
          <cell r="E207" t="str">
            <v>Costa Volpino BG - 24062</v>
          </cell>
          <cell r="F207" t="str">
            <v>Via Cesare Battisti Costa Volpino BG - 24062</v>
          </cell>
        </row>
        <row r="208">
          <cell r="A208" t="str">
            <v>Sintertec s.r.l.</v>
          </cell>
          <cell r="B208" t="str">
            <v>00914220330</v>
          </cell>
          <cell r="C208" t="str">
            <v>00914220330</v>
          </cell>
          <cell r="D208" t="str">
            <v>Via Ancillotti</v>
          </cell>
          <cell r="F208" t="str">
            <v>Via Ancillotti </v>
          </cell>
        </row>
        <row r="209">
          <cell r="A209" t="str">
            <v>Sintex s.r.l.</v>
          </cell>
          <cell r="B209" t="str">
            <v>03372780175</v>
          </cell>
          <cell r="C209" t="str">
            <v>03372780175</v>
          </cell>
          <cell r="D209" t="str">
            <v>Via Artigianato</v>
          </cell>
          <cell r="E209" t="str">
            <v>Torbole Casaglia BS - 25030</v>
          </cell>
          <cell r="F209" t="str">
            <v>Via Artigianato Torbole Casaglia BS - 25030</v>
          </cell>
        </row>
        <row r="210">
          <cell r="A210" t="str">
            <v>SMV Costruzioni srl</v>
          </cell>
          <cell r="B210" t="str">
            <v>02912940166</v>
          </cell>
          <cell r="C210" t="str">
            <v>02912940166</v>
          </cell>
          <cell r="D210" t="str">
            <v>Via L. Spallanzani</v>
          </cell>
          <cell r="E210" t="str">
            <v>Albano Sant'Alessandro BG - 24061</v>
          </cell>
          <cell r="F210" t="str">
            <v>Via L. Spallanzani Albano Sant'Alessandro BG - 24061</v>
          </cell>
        </row>
        <row r="211">
          <cell r="A211" t="str">
            <v>Softcare s.r.l.</v>
          </cell>
          <cell r="B211" t="str">
            <v>03111800169</v>
          </cell>
          <cell r="C211" t="str">
            <v>03111800169</v>
          </cell>
          <cell r="D211" t="str">
            <v>Via Gorizia</v>
          </cell>
          <cell r="E211" t="str">
            <v>Scanzorosciate BG - 24020</v>
          </cell>
          <cell r="F211" t="str">
            <v>Via Gorizia Scanzorosciate BG - 24020</v>
          </cell>
        </row>
        <row r="212">
          <cell r="A212" t="str">
            <v>Sonzogni F.lli Marino &amp; Marco s.n.c.</v>
          </cell>
          <cell r="B212" t="str">
            <v>00794700161</v>
          </cell>
          <cell r="C212" t="str">
            <v>00794700161</v>
          </cell>
          <cell r="D212" t="str">
            <v>Via Tiolo</v>
          </cell>
          <cell r="E212" t="str">
            <v>Zogno BG - 24019</v>
          </cell>
          <cell r="F212" t="str">
            <v>Via Tiolo Zogno BG - 24019</v>
          </cell>
        </row>
        <row r="213">
          <cell r="A213" t="str">
            <v>Sonzogni Guido</v>
          </cell>
          <cell r="C213" t="str">
            <v>SNZGDU37E05I597I</v>
          </cell>
          <cell r="D213" t="str">
            <v>Via Padova</v>
          </cell>
          <cell r="E213" t="str">
            <v>Selvino BG - 24020</v>
          </cell>
          <cell r="F213" t="str">
            <v>Via Padova Selvino BG - 24020</v>
          </cell>
        </row>
        <row r="214">
          <cell r="A214" t="str">
            <v>Sportissimo di Dante Acerbis &amp; C. snc</v>
          </cell>
          <cell r="B214" t="str">
            <v>01317370169</v>
          </cell>
          <cell r="C214" t="str">
            <v>01317370169</v>
          </cell>
          <cell r="D214" t="str">
            <v>Via Pradella</v>
          </cell>
          <cell r="E214" t="str">
            <v>Albino BG - 24021</v>
          </cell>
          <cell r="F214" t="str">
            <v>Via Pradella Albino BG - 24021</v>
          </cell>
        </row>
        <row r="215">
          <cell r="A215" t="str">
            <v>Studio AMB srl</v>
          </cell>
          <cell r="B215" t="str">
            <v>02136590169</v>
          </cell>
          <cell r="C215" t="str">
            <v>02136590169</v>
          </cell>
          <cell r="D215" t="str">
            <v>Via S. Giorgio</v>
          </cell>
          <cell r="E215" t="str">
            <v>Bergamo BG - 24122</v>
          </cell>
          <cell r="F215" t="str">
            <v>Via S. Giorgio Bergamo BG - 24122</v>
          </cell>
        </row>
        <row r="216">
          <cell r="A216" t="str">
            <v>Studio Legale Redaelli</v>
          </cell>
          <cell r="B216" t="str">
            <v>02385860164</v>
          </cell>
          <cell r="C216" t="str">
            <v>RDLLDI67P44E063T</v>
          </cell>
          <cell r="D216" t="str">
            <v>Via dei Partigiani</v>
          </cell>
          <cell r="E216" t="str">
            <v>Berqamo BG - 24121</v>
          </cell>
          <cell r="F216" t="str">
            <v>Via dei Partigiani Berqamo BG - 24121</v>
          </cell>
        </row>
        <row r="217">
          <cell r="A217" t="str">
            <v>Studio Legale Redaelli</v>
          </cell>
          <cell r="B217" t="str">
            <v>02385860164</v>
          </cell>
          <cell r="C217" t="str">
            <v>RDLLDI67P44E063T</v>
          </cell>
          <cell r="D217" t="str">
            <v>Via dei Partigiani</v>
          </cell>
          <cell r="E217" t="str">
            <v>Berqamo BG - 24121</v>
          </cell>
          <cell r="F217" t="str">
            <v>Via dei Partigiani Berqamo BG - 24121</v>
          </cell>
        </row>
        <row r="218">
          <cell r="A218" t="str">
            <v>Studio Legale Redaelli</v>
          </cell>
          <cell r="B218" t="str">
            <v>02385860164</v>
          </cell>
          <cell r="C218" t="str">
            <v>RDLLDI67P44E063T</v>
          </cell>
          <cell r="D218" t="str">
            <v>Via dei Partigiani</v>
          </cell>
          <cell r="E218" t="str">
            <v>Berqamo BG - 24121</v>
          </cell>
          <cell r="F218" t="str">
            <v>Via dei Partigiani Berqamo BG - 24121</v>
          </cell>
        </row>
        <row r="219">
          <cell r="A219" t="str">
            <v>Studio Notarile Germani Antonio</v>
          </cell>
          <cell r="B219" t="str">
            <v>10412990581</v>
          </cell>
          <cell r="C219" t="str">
            <v>GRMNTN47B05A363J</v>
          </cell>
          <cell r="D219" t="str">
            <v>Via Monte Zebio</v>
          </cell>
          <cell r="F219" t="str">
            <v>Via Monte Zebio </v>
          </cell>
        </row>
        <row r="220">
          <cell r="A220" t="str">
            <v>Studio Tecnico Atelier di Magoni Gilberto</v>
          </cell>
          <cell r="B220" t="str">
            <v>01949440166</v>
          </cell>
          <cell r="D220" t="str">
            <v>Via Piccinini</v>
          </cell>
          <cell r="E220" t="str">
            <v>Selvino BG - 24020</v>
          </cell>
          <cell r="F220" t="str">
            <v>Via Piccinini Selvino BG - 24020</v>
          </cell>
        </row>
        <row r="221">
          <cell r="A221" t="str">
            <v>Syrio srl</v>
          </cell>
          <cell r="B221" t="str">
            <v>03107080164</v>
          </cell>
          <cell r="C221" t="str">
            <v>03107080164</v>
          </cell>
          <cell r="D221" t="str">
            <v>Via Dell'artigianato</v>
          </cell>
          <cell r="E221" t="str">
            <v>Trescore Balneario BG - 24069</v>
          </cell>
          <cell r="F221" t="str">
            <v>Via Dell'artigianato Trescore Balneario BG - 24069</v>
          </cell>
        </row>
        <row r="222">
          <cell r="A222" t="str">
            <v>Tecmarket Servizi S.p.A.</v>
          </cell>
          <cell r="B222" t="str">
            <v>03090380233</v>
          </cell>
          <cell r="C222" t="str">
            <v>03090380233</v>
          </cell>
          <cell r="D222" t="str">
            <v>Via Meucci</v>
          </cell>
          <cell r="F222" t="str">
            <v>Via Meucci </v>
          </cell>
        </row>
        <row r="223">
          <cell r="A223" t="str">
            <v>Tec.Pro. snc di Calore A. e Semperboni G.</v>
          </cell>
          <cell r="B223" t="str">
            <v>01880250160</v>
          </cell>
          <cell r="D223" t="str">
            <v>Via Fratelli Rota</v>
          </cell>
          <cell r="E223" t="str">
            <v>Bergamo BG - 24129</v>
          </cell>
          <cell r="F223" t="str">
            <v>Via Fratelli Rota Bergamo BG - 24129</v>
          </cell>
        </row>
        <row r="224">
          <cell r="A224" t="str">
            <v>Telecom Italia Spa</v>
          </cell>
          <cell r="B224" t="str">
            <v>00488410010</v>
          </cell>
          <cell r="C224" t="str">
            <v>00488410010</v>
          </cell>
          <cell r="D224" t="str">
            <v>Piazza degli Affari</v>
          </cell>
          <cell r="E224" t="str">
            <v>Milano MI - 20123</v>
          </cell>
          <cell r="F224" t="str">
            <v>Piazza degli Affari Milano MI - 20123</v>
          </cell>
        </row>
        <row r="225">
          <cell r="A225" t="str">
            <v>Terna S.p.a.</v>
          </cell>
          <cell r="B225" t="str">
            <v>05779661007</v>
          </cell>
          <cell r="D225" t="str">
            <v>Viale Egidio Galbani</v>
          </cell>
          <cell r="E225" t="str">
            <v>Roma RM - 00156</v>
          </cell>
          <cell r="F225" t="str">
            <v>Viale Egidio Galbani Roma RM - 00156</v>
          </cell>
        </row>
        <row r="226">
          <cell r="A226" t="str">
            <v>Timbri Bergamo Poloni s.a.s. di Persico Angela e C.</v>
          </cell>
          <cell r="B226" t="str">
            <v>02920760168</v>
          </cell>
          <cell r="C226" t="str">
            <v>02920760168</v>
          </cell>
          <cell r="D226" t="str">
            <v>Via G. Camozzi</v>
          </cell>
          <cell r="E226" t="str">
            <v>Bergamo BG - 24121</v>
          </cell>
          <cell r="F226" t="str">
            <v>Via G. Camozzi Bergamo BG - 24121</v>
          </cell>
        </row>
        <row r="227">
          <cell r="A227" t="str">
            <v>Tiraboschi Fabrizio</v>
          </cell>
          <cell r="B227" t="str">
            <v>02830960163</v>
          </cell>
          <cell r="C227" t="str">
            <v>TRBFRZ76R29A246R</v>
          </cell>
          <cell r="D227" t="str">
            <v>Via Generale Osio</v>
          </cell>
          <cell r="E227" t="str">
            <v>Selvino BG - 24020</v>
          </cell>
          <cell r="F227" t="str">
            <v>Via Generale Osio Selvino BG - 24020</v>
          </cell>
        </row>
        <row r="228">
          <cell r="A228" t="str">
            <v>Tiraboschi Fabrizio - Fabbro</v>
          </cell>
          <cell r="B228" t="str">
            <v>03272810163</v>
          </cell>
          <cell r="C228" t="str">
            <v>TRBFRZ72S01A246U</v>
          </cell>
          <cell r="D228" t="str">
            <v>Via Monte Alben</v>
          </cell>
          <cell r="E228" t="str">
            <v>Selvino BG - 24020</v>
          </cell>
          <cell r="F228" t="str">
            <v>Via Monte Alben Selvino BG - 24020</v>
          </cell>
        </row>
        <row r="229">
          <cell r="A229" t="str">
            <v>Tiraboschi Ivan</v>
          </cell>
          <cell r="B229" t="str">
            <v>02510740166</v>
          </cell>
          <cell r="D229" t="str">
            <v>Via Aviatico</v>
          </cell>
          <cell r="E229" t="str">
            <v>Selvino BG - 24020</v>
          </cell>
          <cell r="F229" t="str">
            <v>Via Aviatico Selvino BG - 24020</v>
          </cell>
        </row>
        <row r="230">
          <cell r="A230" t="str">
            <v>Tiraboschi Maria Grazia</v>
          </cell>
          <cell r="B230" t="str">
            <v>01692090168</v>
          </cell>
          <cell r="C230" t="str">
            <v>TRBMGR57R63I597H</v>
          </cell>
          <cell r="D230" t="str">
            <v>Via Monte Cervino</v>
          </cell>
          <cell r="E230" t="str">
            <v>Selvino BG - 24020</v>
          </cell>
          <cell r="F230" t="str">
            <v>Via Monte Cervino Selvino BG - 24020</v>
          </cell>
        </row>
        <row r="231">
          <cell r="A231" t="str">
            <v>Tiscali Italia S.p.A.</v>
          </cell>
          <cell r="B231" t="str">
            <v>02508100928</v>
          </cell>
          <cell r="C231" t="str">
            <v>02508100928</v>
          </cell>
          <cell r="D231" t="str">
            <v>Località Sa Illetta SS195</v>
          </cell>
          <cell r="E231" t="str">
            <v>Cagliari CA - 09123</v>
          </cell>
          <cell r="F231" t="str">
            <v>Località Sa Illetta SS195 Cagliari CA - 09123</v>
          </cell>
        </row>
        <row r="232">
          <cell r="A232" t="str">
            <v>Tombini Ercole snc</v>
          </cell>
          <cell r="B232" t="str">
            <v>02184950166</v>
          </cell>
          <cell r="C232" t="str">
            <v>02184950166</v>
          </cell>
          <cell r="D232" t="str">
            <v>Piazza Conti Sottocasa</v>
          </cell>
          <cell r="E232" t="str">
            <v>Pedrengo BG - 24066</v>
          </cell>
          <cell r="F232" t="str">
            <v>Piazza Conti Sottocasa Pedrengo BG - 24066</v>
          </cell>
        </row>
        <row r="233">
          <cell r="A233" t="str">
            <v>T3 Consulting s.r.l.</v>
          </cell>
          <cell r="B233" t="str">
            <v>05089191000</v>
          </cell>
          <cell r="C233" t="str">
            <v>05089191000</v>
          </cell>
          <cell r="D233" t="str">
            <v>Via Adriano Olivetti</v>
          </cell>
          <cell r="E233" t="str">
            <v>Roma RM - 00131</v>
          </cell>
          <cell r="F233" t="str">
            <v>Via Adriano Olivetti Roma RM - 00131</v>
          </cell>
        </row>
        <row r="234">
          <cell r="A234" t="str">
            <v>Uniacque S.p.A.</v>
          </cell>
          <cell r="B234" t="str">
            <v>03299640163</v>
          </cell>
          <cell r="C234" t="str">
            <v>03299640163</v>
          </cell>
          <cell r="D234" t="str">
            <v>Via E. Novelli</v>
          </cell>
          <cell r="E234" t="str">
            <v>Bergamo BG - 24122</v>
          </cell>
          <cell r="F234" t="str">
            <v>Via E. Novelli Bergamo BG - 24122</v>
          </cell>
        </row>
        <row r="235">
          <cell r="A235" t="str">
            <v>Upfin srl</v>
          </cell>
          <cell r="B235" t="str">
            <v>01481230165</v>
          </cell>
          <cell r="C235" t="str">
            <v>01481230165</v>
          </cell>
          <cell r="D235" t="str">
            <v>Via Camozzi</v>
          </cell>
          <cell r="E235" t="str">
            <v>Bergamo BG - 24021</v>
          </cell>
          <cell r="F235" t="str">
            <v>Via Camozzi Bergamo BG - 24021</v>
          </cell>
        </row>
        <row r="236">
          <cell r="A236" t="str">
            <v>Utilteam Co. Srl</v>
          </cell>
          <cell r="B236" t="str">
            <v>04346160965</v>
          </cell>
          <cell r="C236" t="str">
            <v>04346160965</v>
          </cell>
          <cell r="D236" t="str">
            <v>Via Jacopo Palma</v>
          </cell>
          <cell r="E236" t="str">
            <v>Milano MI - 20146</v>
          </cell>
          <cell r="F236" t="str">
            <v>Via Jacopo Palma Milano MI - 20146</v>
          </cell>
        </row>
        <row r="237">
          <cell r="A237" t="str">
            <v>Valdesi Service srl</v>
          </cell>
          <cell r="B237" t="str">
            <v>07792010964</v>
          </cell>
          <cell r="C237" t="str">
            <v>07792010964</v>
          </cell>
          <cell r="D237" t="str">
            <v>Via Biancardi</v>
          </cell>
          <cell r="E237" t="str">
            <v>Lodi LO - 26900</v>
          </cell>
          <cell r="F237" t="str">
            <v>Via Biancardi Lodi LO - 26900</v>
          </cell>
        </row>
        <row r="238">
          <cell r="A238" t="str">
            <v>Verit Srl</v>
          </cell>
          <cell r="B238" t="str">
            <v>02545410983</v>
          </cell>
          <cell r="C238" t="str">
            <v>02545410983</v>
          </cell>
          <cell r="D238" t="str">
            <v>Via Oberdan</v>
          </cell>
          <cell r="E238" t="str">
            <v>Castenedolo BS - 25014</v>
          </cell>
          <cell r="F238" t="str">
            <v>Via Oberdan Castenedolo BS - 25014</v>
          </cell>
        </row>
        <row r="239">
          <cell r="A239" t="str">
            <v>Vodafone Omnitel N.V.</v>
          </cell>
          <cell r="B239" t="str">
            <v>08539010010</v>
          </cell>
          <cell r="C239" t="str">
            <v>93026890017</v>
          </cell>
          <cell r="D239" t="str">
            <v>Via Caboto</v>
          </cell>
          <cell r="E239" t="str">
            <v>Corsico MI - 20094</v>
          </cell>
          <cell r="F239" t="str">
            <v>Via Caboto Corsico MI - 20094</v>
          </cell>
        </row>
        <row r="240">
          <cell r="A240" t="str">
            <v>Zanetti Stefano</v>
          </cell>
          <cell r="C240" t="str">
            <v>ZNTSFN67R26A246J</v>
          </cell>
          <cell r="D240" t="str">
            <v>Via Madre Teresa di Calcutta</v>
          </cell>
          <cell r="E240" t="str">
            <v>Selvino BG - 24020</v>
          </cell>
          <cell r="F240" t="str">
            <v>Via Madre Teresa di Calcutta Selvino BG - 24020</v>
          </cell>
        </row>
        <row r="241">
          <cell r="A241" t="str">
            <v>Zucchelli Guerino e figli Autodemolizioni</v>
          </cell>
          <cell r="B241" t="str">
            <v>01610280164</v>
          </cell>
          <cell r="C241" t="str">
            <v>ZCCGRN51A29A383N</v>
          </cell>
          <cell r="D241" t="str">
            <v>Via Lunga</v>
          </cell>
          <cell r="E241" t="str">
            <v>Fiobbio Albino BG - 24021</v>
          </cell>
          <cell r="F241" t="str">
            <v>Via Lunga Fiobbio Albino BG - 24021</v>
          </cell>
        </row>
        <row r="242">
          <cell r="A242" t="str">
            <v>3G Italia S.r.l.</v>
          </cell>
          <cell r="B242" t="str">
            <v>03300430547</v>
          </cell>
          <cell r="C242" t="str">
            <v>03300430547</v>
          </cell>
          <cell r="D242" t="str">
            <v>Zona Ind.le Sabina Casella Postale</v>
          </cell>
          <cell r="E242" t="str">
            <v>S.Sisto PG - 06132</v>
          </cell>
          <cell r="F242" t="str">
            <v>Zona Ind.le Sabina Casella Postale S.Sisto PG - 06132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SmartCig/preparaDettaglioComunicazioneOS.action?codDettaglioCarnet=8869756" TargetMode="External" /><Relationship Id="rId2" Type="http://schemas.openxmlformats.org/officeDocument/2006/relationships/hyperlink" Target="https://smartcig.avcp.it/SmartCig/preparaDettaglioComunicazioneOS.action?codDettaglioCarnet=8869756" TargetMode="External" /><Relationship Id="rId3" Type="http://schemas.openxmlformats.org/officeDocument/2006/relationships/hyperlink" Target="https://smartcig.avcp.it/SmartCig/preparaDettaglioComunicazioneOS.action?codDettaglioCarnet=8869756" TargetMode="External" /><Relationship Id="rId4" Type="http://schemas.openxmlformats.org/officeDocument/2006/relationships/hyperlink" Target="https://smartcig.avcp.it/SmartCig/preparaDettaglioComunicazioneOS.action?codDettaglioCarnet=9157459" TargetMode="External" /><Relationship Id="rId5" Type="http://schemas.openxmlformats.org/officeDocument/2006/relationships/hyperlink" Target="https://smartcig.avcp.it/SmartCig/preparaDettaglioComunicazioneOS.action?codDettaglioCarnet=12550070" TargetMode="External" /><Relationship Id="rId6" Type="http://schemas.openxmlformats.org/officeDocument/2006/relationships/hyperlink" Target="https://smartcig.avcp.it/AVCP-SmartCig/preparaDettaglioComunicazioneOS.action?codDettaglioCarnet=18456626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71"/>
  <sheetViews>
    <sheetView showOutlineSymbols="0" zoomScale="115" zoomScaleNormal="115" workbookViewId="0" topLeftCell="A1">
      <pane ySplit="1" topLeftCell="BM863" activePane="bottomLeft" state="frozen"/>
      <selection pane="topLeft" activeCell="A1" sqref="A1"/>
      <selection pane="bottomLeft" activeCell="A859" sqref="A859:IV871"/>
    </sheetView>
  </sheetViews>
  <sheetFormatPr defaultColWidth="9.140625" defaultRowHeight="12.75" customHeight="1"/>
  <cols>
    <col min="1" max="1" width="10.28125" style="8" customWidth="1"/>
    <col min="2" max="2" width="13.28125" style="8" customWidth="1"/>
    <col min="3" max="3" width="55.8515625" style="0" bestFit="1" customWidth="1"/>
    <col min="4" max="4" width="52.00390625" style="0" customWidth="1"/>
    <col min="5" max="5" width="21.28125" style="14" customWidth="1"/>
    <col min="6" max="6" width="12.28125" style="30" customWidth="1"/>
    <col min="7" max="7" width="15.7109375" style="8" customWidth="1"/>
    <col min="8" max="8" width="21.57421875" style="8" bestFit="1" customWidth="1"/>
    <col min="9" max="9" width="13.140625" style="25" customWidth="1"/>
    <col min="10" max="10" width="15.57421875" style="26" customWidth="1"/>
    <col min="11" max="11" width="6.8515625" style="21" customWidth="1"/>
    <col min="12" max="12" width="6.8515625" style="0" customWidth="1"/>
    <col min="15" max="16384" width="6.8515625" style="0" customWidth="1"/>
  </cols>
  <sheetData>
    <row r="1" spans="1:10" ht="30" customHeight="1">
      <c r="A1" s="3" t="s">
        <v>120</v>
      </c>
      <c r="B1" s="3" t="s">
        <v>121</v>
      </c>
      <c r="C1" s="4" t="s">
        <v>122</v>
      </c>
      <c r="D1" s="4" t="s">
        <v>123</v>
      </c>
      <c r="E1" s="5" t="s">
        <v>124</v>
      </c>
      <c r="F1" s="28" t="s">
        <v>0</v>
      </c>
      <c r="G1" s="6" t="s">
        <v>125</v>
      </c>
      <c r="H1" s="5" t="s">
        <v>126</v>
      </c>
      <c r="I1" s="7" t="s">
        <v>127</v>
      </c>
      <c r="J1" s="22" t="s">
        <v>128</v>
      </c>
    </row>
    <row r="2" spans="1:10" ht="12.75">
      <c r="A2" s="9">
        <v>1</v>
      </c>
      <c r="B2" s="11" t="s">
        <v>1</v>
      </c>
      <c r="C2" s="1" t="s">
        <v>2</v>
      </c>
      <c r="D2" t="s">
        <v>441</v>
      </c>
      <c r="E2" s="14" t="s">
        <v>413</v>
      </c>
      <c r="F2" s="2">
        <v>477.9</v>
      </c>
      <c r="G2" s="11">
        <v>428</v>
      </c>
      <c r="H2" s="11">
        <v>371505</v>
      </c>
      <c r="I2" s="20">
        <v>41470</v>
      </c>
      <c r="J2" s="26" t="s">
        <v>343</v>
      </c>
    </row>
    <row r="3" spans="1:10" ht="12.75">
      <c r="A3" s="9">
        <v>1</v>
      </c>
      <c r="B3" s="11" t="s">
        <v>1</v>
      </c>
      <c r="C3" s="1" t="s">
        <v>3</v>
      </c>
      <c r="D3" t="s">
        <v>134</v>
      </c>
      <c r="E3" s="14" t="s">
        <v>135</v>
      </c>
      <c r="F3" s="2">
        <v>470.09</v>
      </c>
      <c r="G3" s="11">
        <v>481</v>
      </c>
      <c r="H3" s="11">
        <v>65</v>
      </c>
      <c r="I3" s="20">
        <v>41517</v>
      </c>
      <c r="J3" s="27" t="s">
        <v>362</v>
      </c>
    </row>
    <row r="4" spans="1:10" ht="12.75">
      <c r="A4" s="9">
        <v>1</v>
      </c>
      <c r="B4" s="11" t="s">
        <v>1</v>
      </c>
      <c r="C4" s="1" t="s">
        <v>4</v>
      </c>
      <c r="D4" t="s">
        <v>136</v>
      </c>
      <c r="E4" s="14" t="s">
        <v>137</v>
      </c>
      <c r="F4" s="2">
        <v>73.57</v>
      </c>
      <c r="G4" s="11">
        <v>482</v>
      </c>
      <c r="H4" s="11">
        <v>186</v>
      </c>
      <c r="I4" s="20">
        <v>41517</v>
      </c>
      <c r="J4" s="27" t="s">
        <v>366</v>
      </c>
    </row>
    <row r="5" spans="1:10" ht="12.75">
      <c r="A5" s="9">
        <v>1</v>
      </c>
      <c r="B5" s="11" t="s">
        <v>1</v>
      </c>
      <c r="C5" s="1" t="s">
        <v>5</v>
      </c>
      <c r="D5" t="s">
        <v>138</v>
      </c>
      <c r="E5" s="14" t="s">
        <v>139</v>
      </c>
      <c r="F5" s="2">
        <v>238.7</v>
      </c>
      <c r="G5" s="11">
        <v>647</v>
      </c>
      <c r="H5" s="11">
        <v>2707</v>
      </c>
      <c r="I5" s="20">
        <v>41578</v>
      </c>
      <c r="J5" s="27" t="s">
        <v>343</v>
      </c>
    </row>
    <row r="6" spans="1:10" ht="12.75">
      <c r="A6" s="9">
        <v>1</v>
      </c>
      <c r="B6" s="11" t="s">
        <v>1</v>
      </c>
      <c r="C6" s="1" t="s">
        <v>6</v>
      </c>
      <c r="D6" t="s">
        <v>140</v>
      </c>
      <c r="E6" s="14" t="s">
        <v>141</v>
      </c>
      <c r="F6" s="2">
        <v>335.35</v>
      </c>
      <c r="G6" s="11" t="s">
        <v>339</v>
      </c>
      <c r="H6" s="11" t="s">
        <v>340</v>
      </c>
      <c r="I6" s="20">
        <v>41513</v>
      </c>
      <c r="J6" s="27" t="s">
        <v>357</v>
      </c>
    </row>
    <row r="7" spans="1:10" ht="12.75">
      <c r="A7" s="9">
        <v>1</v>
      </c>
      <c r="B7" s="11" t="s">
        <v>1</v>
      </c>
      <c r="C7" s="1" t="s">
        <v>7</v>
      </c>
      <c r="D7" t="s">
        <v>442</v>
      </c>
      <c r="E7" s="14" t="s">
        <v>414</v>
      </c>
      <c r="F7" s="2">
        <v>571</v>
      </c>
      <c r="G7" s="11" t="s">
        <v>337</v>
      </c>
      <c r="H7" s="11" t="s">
        <v>338</v>
      </c>
      <c r="I7" s="20">
        <v>41517</v>
      </c>
      <c r="J7" s="27" t="s">
        <v>773</v>
      </c>
    </row>
    <row r="8" spans="1:10" ht="12.75">
      <c r="A8" s="9">
        <v>1</v>
      </c>
      <c r="B8" s="11" t="s">
        <v>1</v>
      </c>
      <c r="C8" s="1" t="s">
        <v>8</v>
      </c>
      <c r="D8" t="s">
        <v>142</v>
      </c>
      <c r="E8" s="14" t="s">
        <v>143</v>
      </c>
      <c r="F8" s="2">
        <v>435.87</v>
      </c>
      <c r="G8" s="11" t="s">
        <v>335</v>
      </c>
      <c r="H8" s="11" t="s">
        <v>336</v>
      </c>
      <c r="I8" s="20">
        <v>41517</v>
      </c>
      <c r="J8" s="27" t="s">
        <v>774</v>
      </c>
    </row>
    <row r="9" spans="1:10" ht="12.75">
      <c r="A9" s="9">
        <v>2</v>
      </c>
      <c r="B9" s="11" t="s">
        <v>9</v>
      </c>
      <c r="C9" s="1" t="s">
        <v>10</v>
      </c>
      <c r="D9" t="s">
        <v>144</v>
      </c>
      <c r="E9" s="14" t="s">
        <v>145</v>
      </c>
      <c r="F9" s="2">
        <v>23320</v>
      </c>
      <c r="G9" s="11">
        <v>484</v>
      </c>
      <c r="H9" s="11">
        <v>151</v>
      </c>
      <c r="I9" s="20">
        <v>41486</v>
      </c>
      <c r="J9" s="27" t="s">
        <v>343</v>
      </c>
    </row>
    <row r="10" spans="1:10" ht="12.75">
      <c r="A10" s="9">
        <v>2</v>
      </c>
      <c r="B10" s="11" t="s">
        <v>9</v>
      </c>
      <c r="C10" s="1" t="s">
        <v>11</v>
      </c>
      <c r="D10" t="s">
        <v>146</v>
      </c>
      <c r="E10" s="14" t="s">
        <v>147</v>
      </c>
      <c r="F10" s="2">
        <v>22000</v>
      </c>
      <c r="G10" s="11">
        <v>676</v>
      </c>
      <c r="H10" s="11">
        <v>70010000230</v>
      </c>
      <c r="I10" s="20">
        <v>41604</v>
      </c>
      <c r="J10" s="27" t="s">
        <v>775</v>
      </c>
    </row>
    <row r="11" spans="1:10" ht="12.75">
      <c r="A11" s="9">
        <v>3</v>
      </c>
      <c r="B11" s="11" t="s">
        <v>9</v>
      </c>
      <c r="C11" s="1" t="s">
        <v>12</v>
      </c>
      <c r="D11" t="s">
        <v>148</v>
      </c>
      <c r="E11" s="14" t="s">
        <v>149</v>
      </c>
      <c r="F11" s="2">
        <v>34598.07</v>
      </c>
      <c r="G11" s="13" t="s">
        <v>341</v>
      </c>
      <c r="H11" s="11" t="s">
        <v>342</v>
      </c>
      <c r="I11" s="20">
        <v>41641</v>
      </c>
      <c r="J11" s="27" t="s">
        <v>343</v>
      </c>
    </row>
    <row r="12" spans="1:10" ht="12.75">
      <c r="A12" s="9">
        <v>3</v>
      </c>
      <c r="B12" s="11" t="s">
        <v>9</v>
      </c>
      <c r="C12" s="1" t="s">
        <v>12</v>
      </c>
      <c r="D12" t="s">
        <v>148</v>
      </c>
      <c r="E12" s="14" t="s">
        <v>149</v>
      </c>
      <c r="F12" s="2">
        <v>40.54</v>
      </c>
      <c r="G12" s="11" t="s">
        <v>230</v>
      </c>
      <c r="H12" s="11" t="s">
        <v>231</v>
      </c>
      <c r="I12" s="23" t="s">
        <v>232</v>
      </c>
      <c r="J12" s="27" t="s">
        <v>343</v>
      </c>
    </row>
    <row r="13" spans="1:10" ht="12.75">
      <c r="A13" s="9">
        <v>3</v>
      </c>
      <c r="B13" s="11" t="s">
        <v>9</v>
      </c>
      <c r="C13" s="1" t="s">
        <v>13</v>
      </c>
      <c r="D13" t="s">
        <v>150</v>
      </c>
      <c r="E13" s="14" t="s">
        <v>151</v>
      </c>
      <c r="F13" s="2">
        <v>11131.05</v>
      </c>
      <c r="G13" s="11" t="s">
        <v>233</v>
      </c>
      <c r="H13" s="11" t="s">
        <v>234</v>
      </c>
      <c r="I13" s="23" t="s">
        <v>232</v>
      </c>
      <c r="J13" s="27" t="s">
        <v>343</v>
      </c>
    </row>
    <row r="14" spans="1:10" ht="12.75">
      <c r="A14" s="9">
        <v>4</v>
      </c>
      <c r="B14" s="11" t="s">
        <v>9</v>
      </c>
      <c r="C14" s="1" t="s">
        <v>14</v>
      </c>
      <c r="D14" t="s">
        <v>443</v>
      </c>
      <c r="E14" s="14" t="s">
        <v>415</v>
      </c>
      <c r="F14" s="2">
        <v>12200</v>
      </c>
      <c r="G14" s="11">
        <v>553</v>
      </c>
      <c r="H14" s="11">
        <v>111</v>
      </c>
      <c r="I14" s="20">
        <v>41551</v>
      </c>
      <c r="J14" s="27" t="s">
        <v>343</v>
      </c>
    </row>
    <row r="15" spans="1:10" ht="12.75">
      <c r="A15" s="9">
        <v>5</v>
      </c>
      <c r="B15" s="11" t="s">
        <v>9</v>
      </c>
      <c r="C15" s="12" t="s">
        <v>129</v>
      </c>
      <c r="D15" t="s">
        <v>152</v>
      </c>
      <c r="E15" s="14" t="s">
        <v>153</v>
      </c>
      <c r="F15" s="2">
        <v>3774.78</v>
      </c>
      <c r="G15" s="11" t="s">
        <v>541</v>
      </c>
      <c r="H15" s="11" t="s">
        <v>343</v>
      </c>
      <c r="I15" s="23" t="s">
        <v>343</v>
      </c>
      <c r="J15" s="27" t="s">
        <v>343</v>
      </c>
    </row>
    <row r="16" spans="1:10" ht="12.75">
      <c r="A16" s="9">
        <v>7</v>
      </c>
      <c r="B16" s="11" t="s">
        <v>15</v>
      </c>
      <c r="C16" s="12" t="s">
        <v>130</v>
      </c>
      <c r="D16" t="s">
        <v>154</v>
      </c>
      <c r="E16" s="14" t="s">
        <v>155</v>
      </c>
      <c r="F16" s="2">
        <v>150</v>
      </c>
      <c r="G16" s="11" t="s">
        <v>344</v>
      </c>
      <c r="H16" s="11" t="s">
        <v>347</v>
      </c>
      <c r="I16" s="23" t="s">
        <v>343</v>
      </c>
      <c r="J16" s="27" t="s">
        <v>601</v>
      </c>
    </row>
    <row r="17" spans="1:10" ht="12.75">
      <c r="A17" s="9">
        <v>7</v>
      </c>
      <c r="B17" s="11" t="s">
        <v>15</v>
      </c>
      <c r="C17" s="12" t="s">
        <v>130</v>
      </c>
      <c r="D17" t="s">
        <v>154</v>
      </c>
      <c r="E17" s="14" t="s">
        <v>155</v>
      </c>
      <c r="F17" s="2">
        <v>1828</v>
      </c>
      <c r="G17" s="11" t="s">
        <v>345</v>
      </c>
      <c r="H17" s="11" t="s">
        <v>346</v>
      </c>
      <c r="I17" s="23" t="s">
        <v>343</v>
      </c>
      <c r="J17" s="27" t="s">
        <v>601</v>
      </c>
    </row>
    <row r="18" spans="1:10" ht="12.75">
      <c r="A18" s="9">
        <v>8</v>
      </c>
      <c r="B18" s="11" t="s">
        <v>15</v>
      </c>
      <c r="C18" s="12" t="s">
        <v>130</v>
      </c>
      <c r="D18" t="s">
        <v>154</v>
      </c>
      <c r="E18" s="14" t="s">
        <v>155</v>
      </c>
      <c r="F18" s="2">
        <v>231</v>
      </c>
      <c r="G18" s="11" t="s">
        <v>345</v>
      </c>
      <c r="H18" s="11">
        <v>235848082</v>
      </c>
      <c r="I18" s="23" t="s">
        <v>343</v>
      </c>
      <c r="J18" s="27" t="s">
        <v>601</v>
      </c>
    </row>
    <row r="19" spans="1:10" ht="12.75">
      <c r="A19" s="9">
        <v>9</v>
      </c>
      <c r="B19" s="11" t="s">
        <v>16</v>
      </c>
      <c r="C19" s="1" t="s">
        <v>17</v>
      </c>
      <c r="D19" t="s">
        <v>156</v>
      </c>
      <c r="E19" s="14" t="s">
        <v>157</v>
      </c>
      <c r="F19" s="2">
        <v>6906.34</v>
      </c>
      <c r="G19" s="11">
        <v>547</v>
      </c>
      <c r="H19" s="11">
        <v>1140</v>
      </c>
      <c r="I19" s="20">
        <v>41547</v>
      </c>
      <c r="J19" s="27" t="s">
        <v>348</v>
      </c>
    </row>
    <row r="20" spans="1:10" ht="12.75">
      <c r="A20" s="9">
        <v>9</v>
      </c>
      <c r="B20" s="11" t="s">
        <v>16</v>
      </c>
      <c r="C20" s="1" t="s">
        <v>5</v>
      </c>
      <c r="D20" t="s">
        <v>138</v>
      </c>
      <c r="E20" s="14" t="s">
        <v>139</v>
      </c>
      <c r="F20" s="2">
        <v>1299.31</v>
      </c>
      <c r="G20" s="11">
        <v>548</v>
      </c>
      <c r="H20" s="11">
        <v>2303</v>
      </c>
      <c r="I20" s="20">
        <v>41547</v>
      </c>
      <c r="J20" s="27" t="s">
        <v>343</v>
      </c>
    </row>
    <row r="21" spans="1:10" ht="12.75">
      <c r="A21" s="9">
        <v>9</v>
      </c>
      <c r="B21" s="11" t="s">
        <v>16</v>
      </c>
      <c r="C21" s="1" t="s">
        <v>18</v>
      </c>
      <c r="D21" t="s">
        <v>158</v>
      </c>
      <c r="E21" s="14" t="s">
        <v>159</v>
      </c>
      <c r="F21" s="2">
        <v>1060.93</v>
      </c>
      <c r="G21" s="11">
        <v>483</v>
      </c>
      <c r="H21" s="11">
        <v>49</v>
      </c>
      <c r="I21" s="20">
        <v>41514</v>
      </c>
      <c r="J21" s="27" t="s">
        <v>356</v>
      </c>
    </row>
    <row r="22" spans="1:10" ht="12.75">
      <c r="A22" s="9">
        <v>9</v>
      </c>
      <c r="B22" s="11" t="s">
        <v>16</v>
      </c>
      <c r="C22" s="1" t="s">
        <v>18</v>
      </c>
      <c r="D22" t="s">
        <v>158</v>
      </c>
      <c r="E22" s="14" t="s">
        <v>159</v>
      </c>
      <c r="F22" s="2">
        <v>1091.47</v>
      </c>
      <c r="G22" s="11">
        <v>485</v>
      </c>
      <c r="H22" s="11">
        <v>50</v>
      </c>
      <c r="I22" s="20">
        <v>41514</v>
      </c>
      <c r="J22" s="27" t="s">
        <v>356</v>
      </c>
    </row>
    <row r="23" spans="1:10" ht="12.75">
      <c r="A23" s="9">
        <v>9</v>
      </c>
      <c r="B23" s="11" t="s">
        <v>16</v>
      </c>
      <c r="C23" s="1" t="s">
        <v>18</v>
      </c>
      <c r="D23" t="s">
        <v>158</v>
      </c>
      <c r="E23" s="14" t="s">
        <v>159</v>
      </c>
      <c r="F23" s="2">
        <v>2011.18</v>
      </c>
      <c r="G23" s="11">
        <v>486</v>
      </c>
      <c r="H23" s="11">
        <v>51</v>
      </c>
      <c r="I23" s="20">
        <v>41514</v>
      </c>
      <c r="J23" s="27" t="s">
        <v>356</v>
      </c>
    </row>
    <row r="24" spans="1:10" ht="12.75">
      <c r="A24" s="9">
        <v>9</v>
      </c>
      <c r="B24" s="11" t="s">
        <v>16</v>
      </c>
      <c r="C24" s="1" t="s">
        <v>18</v>
      </c>
      <c r="D24" t="s">
        <v>158</v>
      </c>
      <c r="E24" s="14" t="s">
        <v>159</v>
      </c>
      <c r="F24" s="2">
        <v>1320.05</v>
      </c>
      <c r="G24" s="11">
        <v>487</v>
      </c>
      <c r="H24" s="11">
        <v>52</v>
      </c>
      <c r="I24" s="20">
        <v>41514</v>
      </c>
      <c r="J24" s="27" t="s">
        <v>356</v>
      </c>
    </row>
    <row r="25" spans="1:10" ht="12.75">
      <c r="A25" s="9">
        <v>9</v>
      </c>
      <c r="B25" s="11" t="s">
        <v>16</v>
      </c>
      <c r="C25" s="1" t="s">
        <v>18</v>
      </c>
      <c r="D25" t="s">
        <v>158</v>
      </c>
      <c r="E25" s="14" t="s">
        <v>159</v>
      </c>
      <c r="F25" s="2">
        <v>1772.93</v>
      </c>
      <c r="G25" s="11">
        <v>488</v>
      </c>
      <c r="H25" s="11">
        <v>53</v>
      </c>
      <c r="I25" s="20">
        <v>41514</v>
      </c>
      <c r="J25" s="27" t="s">
        <v>356</v>
      </c>
    </row>
    <row r="26" spans="1:10" ht="12.75">
      <c r="A26" s="9">
        <v>9</v>
      </c>
      <c r="B26" s="11" t="s">
        <v>16</v>
      </c>
      <c r="C26" s="1" t="s">
        <v>18</v>
      </c>
      <c r="D26" t="s">
        <v>158</v>
      </c>
      <c r="E26" s="14" t="s">
        <v>159</v>
      </c>
      <c r="F26" s="2">
        <v>1947.42</v>
      </c>
      <c r="G26" s="11">
        <v>489</v>
      </c>
      <c r="H26" s="11">
        <v>54</v>
      </c>
      <c r="I26" s="20">
        <v>41514</v>
      </c>
      <c r="J26" s="27" t="s">
        <v>356</v>
      </c>
    </row>
    <row r="27" spans="1:10" ht="12.75">
      <c r="A27" s="9">
        <v>9</v>
      </c>
      <c r="B27" s="11" t="s">
        <v>16</v>
      </c>
      <c r="C27" s="1" t="s">
        <v>18</v>
      </c>
      <c r="D27" t="s">
        <v>158</v>
      </c>
      <c r="E27" s="14" t="s">
        <v>159</v>
      </c>
      <c r="F27" s="2">
        <v>965.83</v>
      </c>
      <c r="G27" s="11">
        <v>490</v>
      </c>
      <c r="H27" s="11">
        <v>56</v>
      </c>
      <c r="I27" s="20">
        <v>41517</v>
      </c>
      <c r="J27" s="27" t="s">
        <v>356</v>
      </c>
    </row>
    <row r="28" spans="1:10" ht="12.75">
      <c r="A28" s="9">
        <v>9</v>
      </c>
      <c r="B28" s="11" t="s">
        <v>16</v>
      </c>
      <c r="C28" s="1" t="s">
        <v>8</v>
      </c>
      <c r="D28" t="s">
        <v>142</v>
      </c>
      <c r="E28" s="14" t="s">
        <v>143</v>
      </c>
      <c r="F28" s="2">
        <v>2352.16</v>
      </c>
      <c r="G28" s="11" t="s">
        <v>349</v>
      </c>
      <c r="H28" s="10" t="s">
        <v>350</v>
      </c>
      <c r="I28" s="20">
        <v>41517</v>
      </c>
      <c r="J28" s="27" t="s">
        <v>351</v>
      </c>
    </row>
    <row r="29" spans="1:10" ht="12.75">
      <c r="A29" s="9">
        <v>9</v>
      </c>
      <c r="B29" s="11" t="s">
        <v>16</v>
      </c>
      <c r="C29" s="1" t="s">
        <v>19</v>
      </c>
      <c r="D29" t="s">
        <v>160</v>
      </c>
      <c r="E29" s="14" t="s">
        <v>161</v>
      </c>
      <c r="F29" s="2">
        <v>2504.7</v>
      </c>
      <c r="G29" s="11">
        <v>496</v>
      </c>
      <c r="H29" s="11">
        <v>834</v>
      </c>
      <c r="I29" s="20">
        <v>41508</v>
      </c>
      <c r="J29" s="27" t="s">
        <v>355</v>
      </c>
    </row>
    <row r="30" spans="1:10" ht="12.75">
      <c r="A30" s="9">
        <v>9</v>
      </c>
      <c r="B30" s="11" t="s">
        <v>16</v>
      </c>
      <c r="C30" s="1" t="s">
        <v>20</v>
      </c>
      <c r="D30" t="s">
        <v>162</v>
      </c>
      <c r="E30" s="14" t="s">
        <v>163</v>
      </c>
      <c r="F30" s="2">
        <v>5590.2</v>
      </c>
      <c r="G30" s="11">
        <v>501</v>
      </c>
      <c r="H30" s="11">
        <v>197</v>
      </c>
      <c r="I30" s="20">
        <v>41517</v>
      </c>
      <c r="J30" s="27">
        <v>807663895</v>
      </c>
    </row>
    <row r="31" spans="1:10" ht="12.75">
      <c r="A31" s="9">
        <v>9</v>
      </c>
      <c r="B31" s="11" t="s">
        <v>16</v>
      </c>
      <c r="C31" s="1" t="s">
        <v>2</v>
      </c>
      <c r="D31" t="s">
        <v>441</v>
      </c>
      <c r="E31" s="14" t="s">
        <v>413</v>
      </c>
      <c r="F31" s="2">
        <v>472.22</v>
      </c>
      <c r="G31" s="11" t="s">
        <v>352</v>
      </c>
      <c r="H31" s="11" t="s">
        <v>353</v>
      </c>
      <c r="I31" s="20">
        <v>41501</v>
      </c>
      <c r="J31" s="27" t="s">
        <v>343</v>
      </c>
    </row>
    <row r="32" spans="1:10" ht="12.75">
      <c r="A32" s="9">
        <v>9</v>
      </c>
      <c r="B32" s="11" t="s">
        <v>16</v>
      </c>
      <c r="C32" s="1" t="s">
        <v>6</v>
      </c>
      <c r="D32" t="s">
        <v>140</v>
      </c>
      <c r="E32" s="14" t="s">
        <v>141</v>
      </c>
      <c r="F32" s="2">
        <v>580</v>
      </c>
      <c r="G32" s="11">
        <v>518</v>
      </c>
      <c r="H32" s="11">
        <v>209</v>
      </c>
      <c r="I32" s="20">
        <v>41520</v>
      </c>
      <c r="J32" s="27" t="s">
        <v>357</v>
      </c>
    </row>
    <row r="33" spans="1:10" ht="12.75">
      <c r="A33" s="9">
        <v>9</v>
      </c>
      <c r="B33" s="11" t="s">
        <v>16</v>
      </c>
      <c r="C33" s="1" t="s">
        <v>21</v>
      </c>
      <c r="D33" t="s">
        <v>164</v>
      </c>
      <c r="E33" s="14" t="s">
        <v>165</v>
      </c>
      <c r="F33" s="2">
        <v>351.34</v>
      </c>
      <c r="G33" s="11">
        <v>534</v>
      </c>
      <c r="H33" s="11" t="s">
        <v>354</v>
      </c>
      <c r="I33" s="20">
        <v>41537</v>
      </c>
      <c r="J33" s="27" t="s">
        <v>343</v>
      </c>
    </row>
    <row r="34" spans="1:10" ht="12.75">
      <c r="A34" s="9">
        <v>10</v>
      </c>
      <c r="B34" s="11" t="s">
        <v>22</v>
      </c>
      <c r="C34" s="1" t="s">
        <v>23</v>
      </c>
      <c r="D34" t="s">
        <v>166</v>
      </c>
      <c r="E34" s="14" t="s">
        <v>167</v>
      </c>
      <c r="F34" s="2">
        <v>1239.52</v>
      </c>
      <c r="G34" s="11">
        <v>575</v>
      </c>
      <c r="H34" s="11">
        <v>1571</v>
      </c>
      <c r="I34" s="20">
        <v>41557</v>
      </c>
      <c r="J34" s="27" t="s">
        <v>358</v>
      </c>
    </row>
    <row r="35" spans="1:10" ht="12.75">
      <c r="A35" s="9">
        <v>10</v>
      </c>
      <c r="B35" s="11" t="s">
        <v>22</v>
      </c>
      <c r="C35" s="1" t="s">
        <v>24</v>
      </c>
      <c r="D35" t="s">
        <v>168</v>
      </c>
      <c r="E35" s="14" t="s">
        <v>169</v>
      </c>
      <c r="F35" s="2">
        <v>772.35</v>
      </c>
      <c r="G35" s="11">
        <v>497</v>
      </c>
      <c r="H35" s="11">
        <v>153</v>
      </c>
      <c r="I35" s="20">
        <v>41517</v>
      </c>
      <c r="J35" s="27" t="s">
        <v>367</v>
      </c>
    </row>
    <row r="36" spans="1:10" ht="12.75">
      <c r="A36" s="9">
        <v>10</v>
      </c>
      <c r="B36" s="11" t="s">
        <v>22</v>
      </c>
      <c r="C36" s="1" t="s">
        <v>25</v>
      </c>
      <c r="D36" t="s">
        <v>170</v>
      </c>
      <c r="E36" s="14" t="s">
        <v>171</v>
      </c>
      <c r="F36" s="2">
        <v>2379.82</v>
      </c>
      <c r="G36" s="11">
        <v>559</v>
      </c>
      <c r="H36" s="11">
        <v>8746</v>
      </c>
      <c r="I36" s="20">
        <v>41517</v>
      </c>
      <c r="J36" s="27" t="s">
        <v>368</v>
      </c>
    </row>
    <row r="37" spans="1:10" ht="12.75">
      <c r="A37" s="9">
        <v>10</v>
      </c>
      <c r="B37" s="11" t="s">
        <v>22</v>
      </c>
      <c r="C37" s="1" t="s">
        <v>26</v>
      </c>
      <c r="D37" t="s">
        <v>172</v>
      </c>
      <c r="E37" s="14" t="s">
        <v>173</v>
      </c>
      <c r="F37" s="2">
        <v>603.19</v>
      </c>
      <c r="G37" s="11">
        <v>558</v>
      </c>
      <c r="H37" s="11" t="s">
        <v>360</v>
      </c>
      <c r="I37" s="20">
        <v>41547</v>
      </c>
      <c r="J37" s="27" t="s">
        <v>343</v>
      </c>
    </row>
    <row r="38" spans="1:10" ht="12.75">
      <c r="A38" s="9">
        <v>10</v>
      </c>
      <c r="B38" s="11" t="s">
        <v>22</v>
      </c>
      <c r="C38" s="1" t="s">
        <v>27</v>
      </c>
      <c r="D38" t="s">
        <v>174</v>
      </c>
      <c r="E38" s="14" t="s">
        <v>175</v>
      </c>
      <c r="F38" s="2">
        <v>1300</v>
      </c>
      <c r="G38" s="11">
        <v>554</v>
      </c>
      <c r="H38" s="13" t="s">
        <v>364</v>
      </c>
      <c r="I38" s="20">
        <v>41547</v>
      </c>
      <c r="J38" s="27" t="s">
        <v>359</v>
      </c>
    </row>
    <row r="39" spans="1:10" ht="12.75">
      <c r="A39" s="9">
        <v>10</v>
      </c>
      <c r="B39" s="11" t="s">
        <v>22</v>
      </c>
      <c r="C39" s="1" t="s">
        <v>28</v>
      </c>
      <c r="D39" t="s">
        <v>444</v>
      </c>
      <c r="E39" s="14" t="s">
        <v>416</v>
      </c>
      <c r="F39" s="2">
        <v>2358.95</v>
      </c>
      <c r="G39" s="11">
        <v>552</v>
      </c>
      <c r="H39" s="11" t="s">
        <v>363</v>
      </c>
      <c r="I39" s="20">
        <v>41547</v>
      </c>
      <c r="J39" s="27" t="s">
        <v>365</v>
      </c>
    </row>
    <row r="40" spans="1:10" ht="12.75">
      <c r="A40" s="9">
        <v>10</v>
      </c>
      <c r="B40" s="11" t="s">
        <v>22</v>
      </c>
      <c r="C40" s="1" t="s">
        <v>29</v>
      </c>
      <c r="D40" t="s">
        <v>445</v>
      </c>
      <c r="E40" s="14" t="s">
        <v>417</v>
      </c>
      <c r="F40" s="2">
        <v>605</v>
      </c>
      <c r="G40" s="11">
        <v>551</v>
      </c>
      <c r="H40" s="11">
        <v>373</v>
      </c>
      <c r="I40" s="20">
        <v>41547</v>
      </c>
      <c r="J40" s="27" t="s">
        <v>369</v>
      </c>
    </row>
    <row r="41" spans="1:10" ht="12.75">
      <c r="A41" s="9">
        <v>10</v>
      </c>
      <c r="B41" s="11" t="s">
        <v>22</v>
      </c>
      <c r="C41" s="1" t="s">
        <v>4</v>
      </c>
      <c r="D41" t="s">
        <v>136</v>
      </c>
      <c r="E41" s="14" t="s">
        <v>137</v>
      </c>
      <c r="F41" s="2">
        <v>135.52</v>
      </c>
      <c r="G41" s="11">
        <v>549</v>
      </c>
      <c r="H41" s="11">
        <v>205</v>
      </c>
      <c r="I41" s="20">
        <v>41547</v>
      </c>
      <c r="J41" s="27" t="s">
        <v>366</v>
      </c>
    </row>
    <row r="42" spans="1:10" ht="12.75">
      <c r="A42" s="9">
        <v>10</v>
      </c>
      <c r="B42" s="11" t="s">
        <v>22</v>
      </c>
      <c r="C42" s="1" t="s">
        <v>3</v>
      </c>
      <c r="D42" t="s">
        <v>134</v>
      </c>
      <c r="E42" s="14" t="s">
        <v>135</v>
      </c>
      <c r="F42" s="2">
        <v>302.5</v>
      </c>
      <c r="G42" s="11">
        <v>543</v>
      </c>
      <c r="H42" s="11" t="s">
        <v>361</v>
      </c>
      <c r="I42" s="20">
        <v>41547</v>
      </c>
      <c r="J42" s="27" t="s">
        <v>362</v>
      </c>
    </row>
    <row r="43" spans="1:10" ht="12.75">
      <c r="A43" s="9">
        <v>10</v>
      </c>
      <c r="B43" s="11" t="s">
        <v>22</v>
      </c>
      <c r="C43" s="1" t="s">
        <v>10</v>
      </c>
      <c r="D43" t="s">
        <v>144</v>
      </c>
      <c r="E43" s="14" t="s">
        <v>145</v>
      </c>
      <c r="F43" s="2">
        <v>145.2</v>
      </c>
      <c r="G43" s="11">
        <v>542</v>
      </c>
      <c r="H43" s="11">
        <v>1245</v>
      </c>
      <c r="I43" s="20">
        <v>41547</v>
      </c>
      <c r="J43" s="27" t="s">
        <v>369</v>
      </c>
    </row>
    <row r="44" spans="1:10" ht="12.75">
      <c r="A44" s="9">
        <v>10</v>
      </c>
      <c r="B44" s="11" t="s">
        <v>22</v>
      </c>
      <c r="C44" s="1" t="s">
        <v>30</v>
      </c>
      <c r="D44" t="s">
        <v>176</v>
      </c>
      <c r="E44" s="14" t="s">
        <v>177</v>
      </c>
      <c r="F44" s="2">
        <v>1151.3</v>
      </c>
      <c r="G44" s="11">
        <v>616</v>
      </c>
      <c r="H44" s="11">
        <v>2216</v>
      </c>
      <c r="I44" s="20">
        <v>41576</v>
      </c>
      <c r="J44" s="27" t="s">
        <v>343</v>
      </c>
    </row>
    <row r="45" spans="1:10" ht="12.75">
      <c r="A45" s="9">
        <v>11</v>
      </c>
      <c r="B45" s="11" t="s">
        <v>31</v>
      </c>
      <c r="C45" s="1" t="s">
        <v>32</v>
      </c>
      <c r="D45" t="s">
        <v>178</v>
      </c>
      <c r="E45" s="14" t="s">
        <v>179</v>
      </c>
      <c r="F45" s="2">
        <v>10980</v>
      </c>
      <c r="G45" s="11">
        <v>587</v>
      </c>
      <c r="H45" s="11">
        <v>5770100778</v>
      </c>
      <c r="I45" s="20">
        <v>41562</v>
      </c>
      <c r="J45" s="27" t="s">
        <v>370</v>
      </c>
    </row>
    <row r="46" spans="1:10" ht="12.75">
      <c r="A46" s="9">
        <v>12</v>
      </c>
      <c r="B46" s="11" t="s">
        <v>31</v>
      </c>
      <c r="C46" s="1" t="s">
        <v>33</v>
      </c>
      <c r="D46" t="s">
        <v>180</v>
      </c>
      <c r="E46" s="14" t="s">
        <v>181</v>
      </c>
      <c r="F46" s="2">
        <v>1996.5</v>
      </c>
      <c r="G46" s="11">
        <v>569</v>
      </c>
      <c r="H46" s="11">
        <v>2013010896</v>
      </c>
      <c r="I46" s="20">
        <v>41547</v>
      </c>
      <c r="J46" s="27" t="s">
        <v>377</v>
      </c>
    </row>
    <row r="47" spans="1:10" ht="12.75">
      <c r="A47" s="9">
        <v>12</v>
      </c>
      <c r="B47" s="11" t="s">
        <v>31</v>
      </c>
      <c r="C47" s="1" t="s">
        <v>33</v>
      </c>
      <c r="D47" t="s">
        <v>180</v>
      </c>
      <c r="E47" s="14" t="s">
        <v>181</v>
      </c>
      <c r="F47" s="2">
        <v>1210</v>
      </c>
      <c r="G47" s="11" t="s">
        <v>374</v>
      </c>
      <c r="H47" s="11" t="s">
        <v>375</v>
      </c>
      <c r="I47" s="20">
        <v>41547</v>
      </c>
      <c r="J47" s="27" t="s">
        <v>376</v>
      </c>
    </row>
    <row r="48" spans="1:10" ht="12.75">
      <c r="A48" s="9">
        <v>12</v>
      </c>
      <c r="B48" s="11" t="s">
        <v>31</v>
      </c>
      <c r="C48" s="1" t="s">
        <v>33</v>
      </c>
      <c r="D48" t="s">
        <v>180</v>
      </c>
      <c r="E48" s="14" t="s">
        <v>181</v>
      </c>
      <c r="F48" s="2">
        <v>18311.43</v>
      </c>
      <c r="G48" s="11" t="s">
        <v>371</v>
      </c>
      <c r="H48" s="11" t="s">
        <v>372</v>
      </c>
      <c r="I48" s="20">
        <v>41547</v>
      </c>
      <c r="J48" s="27" t="s">
        <v>373</v>
      </c>
    </row>
    <row r="49" spans="1:10" ht="12.75">
      <c r="A49" s="9">
        <v>13</v>
      </c>
      <c r="B49" s="11" t="s">
        <v>31</v>
      </c>
      <c r="C49" s="1" t="s">
        <v>20</v>
      </c>
      <c r="D49" t="s">
        <v>162</v>
      </c>
      <c r="E49" s="14" t="s">
        <v>163</v>
      </c>
      <c r="F49" s="2">
        <v>1089</v>
      </c>
      <c r="G49" s="11">
        <v>555</v>
      </c>
      <c r="H49" s="11">
        <v>231</v>
      </c>
      <c r="I49" s="20">
        <v>41547</v>
      </c>
      <c r="J49" s="27" t="s">
        <v>379</v>
      </c>
    </row>
    <row r="50" spans="1:10" ht="12.75">
      <c r="A50" s="9">
        <v>13</v>
      </c>
      <c r="B50" s="11" t="s">
        <v>31</v>
      </c>
      <c r="C50" s="1" t="s">
        <v>34</v>
      </c>
      <c r="D50" t="s">
        <v>182</v>
      </c>
      <c r="E50" s="14" t="s">
        <v>183</v>
      </c>
      <c r="F50" s="2">
        <v>5336.1</v>
      </c>
      <c r="G50" s="11">
        <v>557</v>
      </c>
      <c r="H50" s="11">
        <v>595</v>
      </c>
      <c r="I50" s="20">
        <v>41537</v>
      </c>
      <c r="J50" s="27" t="s">
        <v>378</v>
      </c>
    </row>
    <row r="51" spans="1:10" ht="12.75">
      <c r="A51" s="9">
        <v>14</v>
      </c>
      <c r="B51" s="11" t="s">
        <v>31</v>
      </c>
      <c r="C51" s="1" t="s">
        <v>35</v>
      </c>
      <c r="D51" t="s">
        <v>184</v>
      </c>
      <c r="E51" s="14" t="s">
        <v>185</v>
      </c>
      <c r="F51" s="2">
        <v>527.29</v>
      </c>
      <c r="G51" s="11">
        <v>602</v>
      </c>
      <c r="H51" s="11">
        <v>411</v>
      </c>
      <c r="I51" s="20">
        <v>41569</v>
      </c>
      <c r="J51" s="27" t="s">
        <v>343</v>
      </c>
    </row>
    <row r="52" spans="1:10" ht="12.75">
      <c r="A52" s="9">
        <v>14</v>
      </c>
      <c r="B52" s="11" t="s">
        <v>31</v>
      </c>
      <c r="C52" s="1" t="s">
        <v>36</v>
      </c>
      <c r="D52" t="s">
        <v>186</v>
      </c>
      <c r="E52" s="14" t="s">
        <v>187</v>
      </c>
      <c r="F52" s="2">
        <v>1348.83</v>
      </c>
      <c r="G52" s="11">
        <v>566</v>
      </c>
      <c r="H52" s="11">
        <v>259</v>
      </c>
      <c r="I52" s="20">
        <v>41558</v>
      </c>
      <c r="J52" s="27" t="s">
        <v>343</v>
      </c>
    </row>
    <row r="53" spans="1:10" ht="12.75">
      <c r="A53" s="9">
        <v>15</v>
      </c>
      <c r="B53" s="11" t="s">
        <v>31</v>
      </c>
      <c r="C53" s="1" t="s">
        <v>37</v>
      </c>
      <c r="D53" t="s">
        <v>446</v>
      </c>
      <c r="E53" s="14" t="s">
        <v>418</v>
      </c>
      <c r="F53" s="2">
        <v>5795</v>
      </c>
      <c r="G53" s="11">
        <v>739</v>
      </c>
      <c r="H53" s="11" t="s">
        <v>380</v>
      </c>
      <c r="I53" s="20">
        <v>41607</v>
      </c>
      <c r="J53" s="27" t="s">
        <v>381</v>
      </c>
    </row>
    <row r="54" spans="1:10" ht="12.75">
      <c r="A54" s="9">
        <v>16</v>
      </c>
      <c r="B54" s="11" t="s">
        <v>38</v>
      </c>
      <c r="C54" s="1" t="s">
        <v>12</v>
      </c>
      <c r="D54" t="s">
        <v>148</v>
      </c>
      <c r="E54" s="14" t="s">
        <v>149</v>
      </c>
      <c r="F54" s="2">
        <v>41590.75</v>
      </c>
      <c r="G54" s="11" t="s">
        <v>382</v>
      </c>
      <c r="H54" s="11" t="s">
        <v>383</v>
      </c>
      <c r="I54" s="20">
        <v>41673</v>
      </c>
      <c r="J54" s="27" t="s">
        <v>343</v>
      </c>
    </row>
    <row r="55" spans="1:10" ht="12.75">
      <c r="A55" s="9">
        <v>16</v>
      </c>
      <c r="B55" s="11" t="s">
        <v>38</v>
      </c>
      <c r="C55" s="1" t="s">
        <v>12</v>
      </c>
      <c r="D55" t="s">
        <v>148</v>
      </c>
      <c r="E55" s="14" t="s">
        <v>149</v>
      </c>
      <c r="F55" s="2">
        <v>40.54</v>
      </c>
      <c r="G55" s="11">
        <v>46</v>
      </c>
      <c r="H55" s="11">
        <v>80163</v>
      </c>
      <c r="I55" s="20">
        <v>41673</v>
      </c>
      <c r="J55" s="27" t="s">
        <v>343</v>
      </c>
    </row>
    <row r="56" spans="1:10" ht="12.75">
      <c r="A56" s="9">
        <v>17</v>
      </c>
      <c r="B56" s="11" t="s">
        <v>38</v>
      </c>
      <c r="C56" s="1" t="s">
        <v>13</v>
      </c>
      <c r="D56" t="s">
        <v>150</v>
      </c>
      <c r="E56" s="14" t="s">
        <v>151</v>
      </c>
      <c r="F56" s="2">
        <v>9876.35</v>
      </c>
      <c r="G56" s="11" t="s">
        <v>239</v>
      </c>
      <c r="H56" s="11" t="s">
        <v>240</v>
      </c>
      <c r="I56" s="23" t="s">
        <v>241</v>
      </c>
      <c r="J56" s="27" t="s">
        <v>343</v>
      </c>
    </row>
    <row r="57" spans="1:10" ht="12.75">
      <c r="A57" s="9">
        <v>18</v>
      </c>
      <c r="B57" s="11" t="s">
        <v>38</v>
      </c>
      <c r="C57" s="12" t="s">
        <v>129</v>
      </c>
      <c r="D57" t="s">
        <v>152</v>
      </c>
      <c r="E57" s="14" t="s">
        <v>153</v>
      </c>
      <c r="F57" s="2">
        <v>3774.78</v>
      </c>
      <c r="G57" s="11" t="s">
        <v>541</v>
      </c>
      <c r="H57" s="11" t="s">
        <v>343</v>
      </c>
      <c r="I57" s="23" t="s">
        <v>343</v>
      </c>
      <c r="J57" s="27" t="s">
        <v>343</v>
      </c>
    </row>
    <row r="58" spans="1:10" ht="12.75">
      <c r="A58" s="9">
        <v>19</v>
      </c>
      <c r="B58" s="11" t="s">
        <v>39</v>
      </c>
      <c r="C58" s="1" t="s">
        <v>11</v>
      </c>
      <c r="D58" t="s">
        <v>146</v>
      </c>
      <c r="E58" s="14" t="s">
        <v>147</v>
      </c>
      <c r="F58" s="2">
        <v>33000</v>
      </c>
      <c r="G58" s="11">
        <v>629</v>
      </c>
      <c r="H58" s="11">
        <v>7001000203</v>
      </c>
      <c r="I58" s="20">
        <v>41575</v>
      </c>
      <c r="J58" s="27" t="s">
        <v>775</v>
      </c>
    </row>
    <row r="59" spans="1:10" ht="12.75">
      <c r="A59" s="9">
        <v>20</v>
      </c>
      <c r="B59" s="11" t="s">
        <v>40</v>
      </c>
      <c r="C59" s="1" t="s">
        <v>41</v>
      </c>
      <c r="D59" t="s">
        <v>447</v>
      </c>
      <c r="E59" s="14" t="s">
        <v>419</v>
      </c>
      <c r="F59" s="2">
        <v>3689.12</v>
      </c>
      <c r="G59" s="11">
        <v>648</v>
      </c>
      <c r="H59" s="11">
        <v>201069</v>
      </c>
      <c r="I59" s="20">
        <v>41591</v>
      </c>
      <c r="J59" s="27" t="s">
        <v>343</v>
      </c>
    </row>
    <row r="60" spans="1:10" ht="12.75">
      <c r="A60" s="9">
        <v>20</v>
      </c>
      <c r="B60" s="11" t="s">
        <v>40</v>
      </c>
      <c r="C60" s="1" t="s">
        <v>42</v>
      </c>
      <c r="D60" t="s">
        <v>188</v>
      </c>
      <c r="E60" s="14" t="s">
        <v>189</v>
      </c>
      <c r="F60" s="2">
        <v>5730.34</v>
      </c>
      <c r="G60" s="11">
        <v>705</v>
      </c>
      <c r="H60" s="11">
        <v>3945</v>
      </c>
      <c r="I60" s="20">
        <v>41589</v>
      </c>
      <c r="J60" s="27" t="s">
        <v>384</v>
      </c>
    </row>
    <row r="61" spans="1:10" ht="12.75">
      <c r="A61" s="9">
        <v>20</v>
      </c>
      <c r="B61" s="11" t="s">
        <v>40</v>
      </c>
      <c r="C61" s="1" t="s">
        <v>43</v>
      </c>
      <c r="D61" t="s">
        <v>448</v>
      </c>
      <c r="E61" s="14" t="s">
        <v>420</v>
      </c>
      <c r="F61" s="2">
        <v>1220</v>
      </c>
      <c r="G61" s="11" t="s">
        <v>242</v>
      </c>
      <c r="H61" s="11" t="s">
        <v>243</v>
      </c>
      <c r="I61" s="23" t="s">
        <v>244</v>
      </c>
      <c r="J61" s="27" t="s">
        <v>343</v>
      </c>
    </row>
    <row r="62" spans="1:10" ht="12.75">
      <c r="A62" s="9">
        <v>22</v>
      </c>
      <c r="B62" s="11" t="s">
        <v>44</v>
      </c>
      <c r="C62" s="1" t="s">
        <v>45</v>
      </c>
      <c r="D62" t="s">
        <v>449</v>
      </c>
      <c r="E62" s="14" t="s">
        <v>421</v>
      </c>
      <c r="F62" s="2">
        <v>961.36</v>
      </c>
      <c r="G62" s="11" t="s">
        <v>245</v>
      </c>
      <c r="H62" s="11" t="s">
        <v>246</v>
      </c>
      <c r="I62" s="23" t="s">
        <v>247</v>
      </c>
      <c r="J62" s="27" t="s">
        <v>781</v>
      </c>
    </row>
    <row r="63" spans="1:10" ht="12.75">
      <c r="A63" s="9">
        <v>23</v>
      </c>
      <c r="B63" s="11" t="s">
        <v>46</v>
      </c>
      <c r="C63" s="1" t="s">
        <v>47</v>
      </c>
      <c r="D63" t="s">
        <v>450</v>
      </c>
      <c r="E63" s="14" t="s">
        <v>422</v>
      </c>
      <c r="F63" s="2">
        <v>6466</v>
      </c>
      <c r="G63" s="11">
        <v>690</v>
      </c>
      <c r="H63" s="11" t="s">
        <v>385</v>
      </c>
      <c r="I63" s="20">
        <v>41608</v>
      </c>
      <c r="J63" s="27" t="s">
        <v>386</v>
      </c>
    </row>
    <row r="64" spans="1:10" ht="12.75">
      <c r="A64" s="9">
        <v>23</v>
      </c>
      <c r="B64" s="11" t="s">
        <v>46</v>
      </c>
      <c r="C64" s="1" t="s">
        <v>48</v>
      </c>
      <c r="D64" t="s">
        <v>451</v>
      </c>
      <c r="E64" s="14" t="s">
        <v>423</v>
      </c>
      <c r="F64" s="2">
        <v>3090.26</v>
      </c>
      <c r="G64" s="8">
        <v>612</v>
      </c>
      <c r="H64" s="8">
        <v>144</v>
      </c>
      <c r="I64" s="24">
        <v>41562</v>
      </c>
      <c r="J64" s="27" t="s">
        <v>387</v>
      </c>
    </row>
    <row r="65" spans="1:10" ht="12.75">
      <c r="A65" s="9">
        <v>23</v>
      </c>
      <c r="B65" s="11" t="s">
        <v>46</v>
      </c>
      <c r="C65" s="1" t="s">
        <v>49</v>
      </c>
      <c r="D65" t="s">
        <v>452</v>
      </c>
      <c r="E65" s="14" t="s">
        <v>424</v>
      </c>
      <c r="F65" s="2">
        <v>976.85</v>
      </c>
      <c r="G65" s="11">
        <v>633</v>
      </c>
      <c r="H65" s="11">
        <v>1307589</v>
      </c>
      <c r="I65" s="20">
        <v>41578</v>
      </c>
      <c r="J65" s="27">
        <v>1267338067</v>
      </c>
    </row>
    <row r="66" spans="1:10" ht="12.75">
      <c r="A66" s="9">
        <v>24</v>
      </c>
      <c r="B66" s="11" t="s">
        <v>46</v>
      </c>
      <c r="C66" s="1" t="s">
        <v>50</v>
      </c>
      <c r="D66" t="s">
        <v>190</v>
      </c>
      <c r="E66" s="14" t="s">
        <v>191</v>
      </c>
      <c r="F66" s="2">
        <v>564.3</v>
      </c>
      <c r="G66" s="11">
        <v>601</v>
      </c>
      <c r="H66" s="11">
        <v>87</v>
      </c>
      <c r="I66" s="20">
        <v>41566</v>
      </c>
      <c r="J66" s="27" t="s">
        <v>776</v>
      </c>
    </row>
    <row r="67" spans="1:10" ht="12.75">
      <c r="A67" s="9">
        <v>24</v>
      </c>
      <c r="B67" s="11" t="s">
        <v>46</v>
      </c>
      <c r="C67" s="1" t="s">
        <v>34</v>
      </c>
      <c r="D67" t="s">
        <v>182</v>
      </c>
      <c r="E67" s="14" t="s">
        <v>183</v>
      </c>
      <c r="F67" s="2">
        <v>4392</v>
      </c>
      <c r="G67" s="11">
        <v>640</v>
      </c>
      <c r="H67" s="11">
        <v>686</v>
      </c>
      <c r="I67" s="20">
        <v>41578</v>
      </c>
      <c r="J67" s="27" t="s">
        <v>388</v>
      </c>
    </row>
    <row r="68" spans="1:10" ht="12.75">
      <c r="A68" s="9">
        <v>24</v>
      </c>
      <c r="B68" s="11" t="s">
        <v>46</v>
      </c>
      <c r="C68" s="1" t="s">
        <v>51</v>
      </c>
      <c r="D68" t="s">
        <v>453</v>
      </c>
      <c r="E68" s="14" t="s">
        <v>425</v>
      </c>
      <c r="F68" s="2">
        <v>6358.08</v>
      </c>
      <c r="G68" s="11">
        <v>686</v>
      </c>
      <c r="H68" s="11" t="s">
        <v>389</v>
      </c>
      <c r="I68" s="20">
        <v>41608</v>
      </c>
      <c r="J68" s="27" t="s">
        <v>343</v>
      </c>
    </row>
    <row r="69" spans="1:10" ht="12.75">
      <c r="A69" s="9">
        <v>24</v>
      </c>
      <c r="B69" s="11" t="s">
        <v>46</v>
      </c>
      <c r="C69" s="1" t="s">
        <v>52</v>
      </c>
      <c r="D69" t="s">
        <v>192</v>
      </c>
      <c r="E69" s="14" t="s">
        <v>193</v>
      </c>
      <c r="F69" s="2">
        <v>1598.2</v>
      </c>
      <c r="G69" s="11">
        <v>671</v>
      </c>
      <c r="H69" s="11">
        <v>1550</v>
      </c>
      <c r="I69" s="20">
        <v>41578</v>
      </c>
      <c r="J69" s="27" t="s">
        <v>343</v>
      </c>
    </row>
    <row r="70" spans="1:10" ht="12.75">
      <c r="A70" s="9">
        <v>24</v>
      </c>
      <c r="B70" s="11" t="s">
        <v>46</v>
      </c>
      <c r="C70" s="1" t="s">
        <v>53</v>
      </c>
      <c r="D70" t="s">
        <v>194</v>
      </c>
      <c r="E70" s="14" t="s">
        <v>195</v>
      </c>
      <c r="F70" s="2">
        <v>2652</v>
      </c>
      <c r="G70" s="11">
        <v>728</v>
      </c>
      <c r="H70" s="11" t="s">
        <v>390</v>
      </c>
      <c r="I70" s="20">
        <v>41623</v>
      </c>
      <c r="J70" s="27" t="s">
        <v>343</v>
      </c>
    </row>
    <row r="71" spans="1:10" ht="12.75">
      <c r="A71" s="9">
        <v>24</v>
      </c>
      <c r="B71" s="11" t="s">
        <v>46</v>
      </c>
      <c r="C71" s="1" t="s">
        <v>54</v>
      </c>
      <c r="D71" t="s">
        <v>196</v>
      </c>
      <c r="E71" s="14" t="s">
        <v>197</v>
      </c>
      <c r="F71" s="2">
        <v>800</v>
      </c>
      <c r="G71" s="11"/>
      <c r="H71" s="11">
        <v>8</v>
      </c>
      <c r="I71" s="20">
        <v>41668</v>
      </c>
      <c r="J71" s="27" t="s">
        <v>343</v>
      </c>
    </row>
    <row r="72" spans="1:10" ht="12.75">
      <c r="A72" s="9">
        <v>25</v>
      </c>
      <c r="B72" s="11" t="s">
        <v>46</v>
      </c>
      <c r="C72" s="1" t="s">
        <v>133</v>
      </c>
      <c r="D72" t="s">
        <v>391</v>
      </c>
      <c r="E72" s="14" t="s">
        <v>426</v>
      </c>
      <c r="F72" s="2">
        <v>461.46</v>
      </c>
      <c r="G72" s="11" t="s">
        <v>392</v>
      </c>
      <c r="H72" s="11" t="s">
        <v>393</v>
      </c>
      <c r="I72" s="23">
        <v>2014</v>
      </c>
      <c r="J72" s="27" t="s">
        <v>343</v>
      </c>
    </row>
    <row r="73" spans="1:10" ht="12.75">
      <c r="A73" s="9">
        <v>25</v>
      </c>
      <c r="B73" s="11" t="s">
        <v>46</v>
      </c>
      <c r="C73" s="1" t="s">
        <v>133</v>
      </c>
      <c r="D73" t="s">
        <v>391</v>
      </c>
      <c r="E73" s="14" t="s">
        <v>426</v>
      </c>
      <c r="F73" s="2">
        <v>1049.17</v>
      </c>
      <c r="G73" s="11" t="s">
        <v>392</v>
      </c>
      <c r="H73" s="11" t="s">
        <v>393</v>
      </c>
      <c r="I73" s="23">
        <v>2014</v>
      </c>
      <c r="J73" s="27" t="s">
        <v>343</v>
      </c>
    </row>
    <row r="74" spans="1:10" ht="12.75">
      <c r="A74" s="9">
        <v>26</v>
      </c>
      <c r="B74" s="11" t="s">
        <v>55</v>
      </c>
      <c r="C74" s="12" t="s">
        <v>129</v>
      </c>
      <c r="D74" t="s">
        <v>152</v>
      </c>
      <c r="E74" s="14" t="s">
        <v>153</v>
      </c>
      <c r="F74" s="2">
        <v>3780</v>
      </c>
      <c r="G74" s="11" t="s">
        <v>541</v>
      </c>
      <c r="H74" s="11" t="s">
        <v>343</v>
      </c>
      <c r="I74" s="23" t="s">
        <v>343</v>
      </c>
      <c r="J74" s="27" t="s">
        <v>343</v>
      </c>
    </row>
    <row r="75" spans="1:10" ht="12.75">
      <c r="A75" s="9">
        <v>27</v>
      </c>
      <c r="B75" s="11" t="s">
        <v>55</v>
      </c>
      <c r="C75" s="1" t="s">
        <v>8</v>
      </c>
      <c r="D75" t="s">
        <v>142</v>
      </c>
      <c r="E75" s="14" t="s">
        <v>143</v>
      </c>
      <c r="F75" s="2">
        <v>483.92</v>
      </c>
      <c r="G75" s="11">
        <v>560</v>
      </c>
      <c r="H75" s="11">
        <v>94</v>
      </c>
      <c r="I75" s="20">
        <v>41547</v>
      </c>
      <c r="J75" s="27" t="s">
        <v>351</v>
      </c>
    </row>
    <row r="76" spans="1:10" ht="12.75">
      <c r="A76" s="9">
        <v>27</v>
      </c>
      <c r="B76" s="11" t="s">
        <v>55</v>
      </c>
      <c r="C76" s="1" t="s">
        <v>8</v>
      </c>
      <c r="D76" t="s">
        <v>142</v>
      </c>
      <c r="E76" s="14" t="s">
        <v>143</v>
      </c>
      <c r="F76" s="2">
        <v>1487.8</v>
      </c>
      <c r="G76" s="11">
        <v>561</v>
      </c>
      <c r="H76" s="11">
        <v>95</v>
      </c>
      <c r="I76" s="20">
        <v>41547</v>
      </c>
      <c r="J76" s="27" t="s">
        <v>351</v>
      </c>
    </row>
    <row r="77" spans="1:10" ht="12.75">
      <c r="A77" s="9">
        <v>27</v>
      </c>
      <c r="B77" s="11" t="s">
        <v>55</v>
      </c>
      <c r="C77" s="1" t="s">
        <v>8</v>
      </c>
      <c r="D77" t="s">
        <v>142</v>
      </c>
      <c r="E77" s="14" t="s">
        <v>143</v>
      </c>
      <c r="F77" s="2">
        <v>1908</v>
      </c>
      <c r="G77" s="11">
        <v>562</v>
      </c>
      <c r="H77" s="11">
        <v>96</v>
      </c>
      <c r="I77" s="20">
        <v>41547</v>
      </c>
      <c r="J77" s="27" t="s">
        <v>351</v>
      </c>
    </row>
    <row r="78" spans="1:10" ht="12.75">
      <c r="A78" s="9">
        <v>27</v>
      </c>
      <c r="B78" s="11" t="s">
        <v>55</v>
      </c>
      <c r="C78" s="1" t="s">
        <v>8</v>
      </c>
      <c r="D78" t="s">
        <v>142</v>
      </c>
      <c r="E78" s="14" t="s">
        <v>143</v>
      </c>
      <c r="F78" s="2">
        <v>537.26</v>
      </c>
      <c r="G78" s="11">
        <v>563</v>
      </c>
      <c r="H78" s="11">
        <v>97</v>
      </c>
      <c r="I78" s="20">
        <v>41547</v>
      </c>
      <c r="J78" s="27" t="s">
        <v>351</v>
      </c>
    </row>
    <row r="79" spans="1:10" ht="12.75">
      <c r="A79" s="9">
        <v>27</v>
      </c>
      <c r="B79" s="11" t="s">
        <v>55</v>
      </c>
      <c r="C79" s="1" t="s">
        <v>8</v>
      </c>
      <c r="D79" t="s">
        <v>142</v>
      </c>
      <c r="E79" s="14" t="s">
        <v>143</v>
      </c>
      <c r="F79" s="2">
        <v>254.98</v>
      </c>
      <c r="G79" s="11">
        <v>564</v>
      </c>
      <c r="H79" s="11">
        <v>98</v>
      </c>
      <c r="I79" s="20">
        <v>41547</v>
      </c>
      <c r="J79" s="27" t="s">
        <v>351</v>
      </c>
    </row>
    <row r="80" spans="1:10" ht="12.75">
      <c r="A80" s="9">
        <v>27</v>
      </c>
      <c r="B80" s="11" t="s">
        <v>55</v>
      </c>
      <c r="C80" s="1" t="s">
        <v>8</v>
      </c>
      <c r="D80" t="s">
        <v>142</v>
      </c>
      <c r="E80" s="14" t="s">
        <v>143</v>
      </c>
      <c r="F80" s="2">
        <v>240.78</v>
      </c>
      <c r="G80" s="11">
        <v>565</v>
      </c>
      <c r="H80" s="11">
        <v>99</v>
      </c>
      <c r="I80" s="20">
        <v>41547</v>
      </c>
      <c r="J80" s="27" t="s">
        <v>351</v>
      </c>
    </row>
    <row r="81" spans="1:10" ht="12.75">
      <c r="A81" s="9">
        <v>27</v>
      </c>
      <c r="B81" s="11" t="s">
        <v>55</v>
      </c>
      <c r="C81" s="1" t="s">
        <v>24</v>
      </c>
      <c r="D81" t="s">
        <v>168</v>
      </c>
      <c r="E81" s="14" t="s">
        <v>169</v>
      </c>
      <c r="F81" s="2">
        <v>396.38</v>
      </c>
      <c r="G81" s="11">
        <v>567</v>
      </c>
      <c r="H81" s="11">
        <v>172</v>
      </c>
      <c r="I81" s="20">
        <v>41547</v>
      </c>
      <c r="J81" s="27" t="s">
        <v>367</v>
      </c>
    </row>
    <row r="82" spans="1:10" ht="12.75">
      <c r="A82" s="9">
        <v>27</v>
      </c>
      <c r="B82" s="11" t="s">
        <v>55</v>
      </c>
      <c r="C82" s="1" t="s">
        <v>33</v>
      </c>
      <c r="D82" t="s">
        <v>180</v>
      </c>
      <c r="E82" s="14" t="s">
        <v>181</v>
      </c>
      <c r="F82" s="2">
        <v>6795.48</v>
      </c>
      <c r="G82" s="11" t="s">
        <v>394</v>
      </c>
      <c r="H82" s="11" t="s">
        <v>395</v>
      </c>
      <c r="I82" s="20">
        <v>41455</v>
      </c>
      <c r="J82" s="27" t="s">
        <v>376</v>
      </c>
    </row>
    <row r="83" spans="1:10" ht="12.75">
      <c r="A83" s="9">
        <v>28</v>
      </c>
      <c r="B83" s="11" t="s">
        <v>56</v>
      </c>
      <c r="C83" s="1" t="s">
        <v>4</v>
      </c>
      <c r="D83" t="s">
        <v>136</v>
      </c>
      <c r="E83" s="14" t="s">
        <v>137</v>
      </c>
      <c r="F83" s="2">
        <v>1112.88</v>
      </c>
      <c r="G83" s="11">
        <v>634</v>
      </c>
      <c r="H83" s="11">
        <v>229</v>
      </c>
      <c r="I83" s="20">
        <v>41578</v>
      </c>
      <c r="J83" s="27" t="s">
        <v>366</v>
      </c>
    </row>
    <row r="84" spans="1:10" ht="12.75">
      <c r="A84" s="9">
        <v>28</v>
      </c>
      <c r="B84" s="11" t="s">
        <v>56</v>
      </c>
      <c r="C84" s="1" t="s">
        <v>7</v>
      </c>
      <c r="D84" t="s">
        <v>442</v>
      </c>
      <c r="E84" s="14" t="s">
        <v>414</v>
      </c>
      <c r="F84" s="2">
        <v>499</v>
      </c>
      <c r="G84" s="11" t="s">
        <v>396</v>
      </c>
      <c r="H84" s="11" t="s">
        <v>397</v>
      </c>
      <c r="I84" s="20">
        <v>41578</v>
      </c>
      <c r="J84" s="27" t="s">
        <v>773</v>
      </c>
    </row>
    <row r="85" spans="1:10" ht="12.75">
      <c r="A85" s="9">
        <v>28</v>
      </c>
      <c r="B85" s="11" t="s">
        <v>56</v>
      </c>
      <c r="C85" s="1" t="s">
        <v>24</v>
      </c>
      <c r="D85" t="s">
        <v>168</v>
      </c>
      <c r="E85" s="14" t="s">
        <v>169</v>
      </c>
      <c r="F85" s="2">
        <v>806.18</v>
      </c>
      <c r="G85" s="11">
        <v>642</v>
      </c>
      <c r="H85" s="11">
        <v>199</v>
      </c>
      <c r="I85" s="20">
        <v>41578</v>
      </c>
      <c r="J85" s="27" t="s">
        <v>367</v>
      </c>
    </row>
    <row r="86" spans="1:10" ht="12.75">
      <c r="A86" s="9">
        <v>28</v>
      </c>
      <c r="B86" s="11" t="s">
        <v>56</v>
      </c>
      <c r="C86" s="1" t="s">
        <v>8</v>
      </c>
      <c r="D86" t="s">
        <v>142</v>
      </c>
      <c r="E86" s="14" t="s">
        <v>143</v>
      </c>
      <c r="F86" s="2">
        <v>355.7</v>
      </c>
      <c r="G86" s="11">
        <v>637</v>
      </c>
      <c r="H86" s="11">
        <v>103</v>
      </c>
      <c r="I86" s="20">
        <v>41578</v>
      </c>
      <c r="J86" s="27" t="s">
        <v>351</v>
      </c>
    </row>
    <row r="87" spans="1:10" ht="12.75">
      <c r="A87" s="9">
        <v>28</v>
      </c>
      <c r="B87" s="11" t="s">
        <v>56</v>
      </c>
      <c r="C87" s="1" t="s">
        <v>8</v>
      </c>
      <c r="D87" t="s">
        <v>142</v>
      </c>
      <c r="E87" s="14" t="s">
        <v>143</v>
      </c>
      <c r="F87" s="2">
        <v>973.11</v>
      </c>
      <c r="G87" s="11">
        <v>638</v>
      </c>
      <c r="H87" s="11">
        <v>104</v>
      </c>
      <c r="I87" s="20">
        <v>41578</v>
      </c>
      <c r="J87" s="27" t="s">
        <v>351</v>
      </c>
    </row>
    <row r="88" spans="1:10" ht="12.75">
      <c r="A88" s="9">
        <v>28</v>
      </c>
      <c r="B88" s="11" t="s">
        <v>56</v>
      </c>
      <c r="C88" s="1" t="s">
        <v>8</v>
      </c>
      <c r="D88" t="s">
        <v>142</v>
      </c>
      <c r="E88" s="14" t="s">
        <v>143</v>
      </c>
      <c r="F88" s="2">
        <v>421.99</v>
      </c>
      <c r="G88" s="11">
        <v>639</v>
      </c>
      <c r="H88" s="11">
        <v>105</v>
      </c>
      <c r="I88" s="20">
        <v>41578</v>
      </c>
      <c r="J88" s="27" t="s">
        <v>351</v>
      </c>
    </row>
    <row r="89" spans="1:10" ht="12.75">
      <c r="A89" s="9">
        <v>28</v>
      </c>
      <c r="B89" s="11" t="s">
        <v>56</v>
      </c>
      <c r="C89" s="1" t="s">
        <v>8</v>
      </c>
      <c r="D89" t="s">
        <v>142</v>
      </c>
      <c r="E89" s="14" t="s">
        <v>143</v>
      </c>
      <c r="F89" s="2">
        <v>2387.18</v>
      </c>
      <c r="G89" s="11">
        <v>640</v>
      </c>
      <c r="H89" s="11">
        <v>106</v>
      </c>
      <c r="I89" s="20">
        <v>41578</v>
      </c>
      <c r="J89" s="27" t="s">
        <v>351</v>
      </c>
    </row>
    <row r="90" spans="1:10" ht="12.75">
      <c r="A90" s="9">
        <v>28</v>
      </c>
      <c r="B90" s="11" t="s">
        <v>56</v>
      </c>
      <c r="C90" s="1" t="s">
        <v>8</v>
      </c>
      <c r="D90" t="s">
        <v>142</v>
      </c>
      <c r="E90" s="14" t="s">
        <v>143</v>
      </c>
      <c r="F90" s="2">
        <v>3085.99</v>
      </c>
      <c r="G90" s="11">
        <v>641</v>
      </c>
      <c r="H90" s="11">
        <v>107</v>
      </c>
      <c r="I90" s="20">
        <v>41578</v>
      </c>
      <c r="J90" s="27" t="s">
        <v>351</v>
      </c>
    </row>
    <row r="91" spans="1:10" ht="12.75">
      <c r="A91" s="9">
        <v>29</v>
      </c>
      <c r="B91" s="11" t="s">
        <v>57</v>
      </c>
      <c r="C91" s="1" t="s">
        <v>13</v>
      </c>
      <c r="D91" t="s">
        <v>150</v>
      </c>
      <c r="E91" s="14" t="s">
        <v>151</v>
      </c>
      <c r="F91" s="2">
        <v>6668.64</v>
      </c>
      <c r="G91" s="11" t="s">
        <v>248</v>
      </c>
      <c r="H91" s="11" t="s">
        <v>249</v>
      </c>
      <c r="I91" s="23" t="s">
        <v>250</v>
      </c>
      <c r="J91" s="27" t="s">
        <v>343</v>
      </c>
    </row>
    <row r="92" spans="1:10" ht="12.75">
      <c r="A92" s="9">
        <v>30</v>
      </c>
      <c r="B92" s="11" t="s">
        <v>57</v>
      </c>
      <c r="C92" s="1" t="s">
        <v>399</v>
      </c>
      <c r="D92" t="s">
        <v>398</v>
      </c>
      <c r="E92" s="14" t="s">
        <v>207</v>
      </c>
      <c r="F92" s="2">
        <v>479.87</v>
      </c>
      <c r="G92" s="11" t="s">
        <v>345</v>
      </c>
      <c r="H92" s="11" t="s">
        <v>400</v>
      </c>
      <c r="I92" s="23" t="s">
        <v>343</v>
      </c>
      <c r="J92" s="27" t="s">
        <v>601</v>
      </c>
    </row>
    <row r="93" spans="1:10" ht="12.75">
      <c r="A93" s="9">
        <v>31</v>
      </c>
      <c r="B93" s="11" t="s">
        <v>58</v>
      </c>
      <c r="C93" s="1" t="s">
        <v>59</v>
      </c>
      <c r="D93" t="s">
        <v>454</v>
      </c>
      <c r="E93" s="14" t="s">
        <v>427</v>
      </c>
      <c r="F93" s="2">
        <v>3889.97</v>
      </c>
      <c r="G93" s="11">
        <v>615</v>
      </c>
      <c r="H93" s="11">
        <v>1502</v>
      </c>
      <c r="I93" s="20">
        <v>41571</v>
      </c>
      <c r="J93" s="27" t="s">
        <v>343</v>
      </c>
    </row>
    <row r="94" spans="1:10" ht="12.75">
      <c r="A94" s="9">
        <v>31</v>
      </c>
      <c r="B94" s="11" t="s">
        <v>58</v>
      </c>
      <c r="C94" s="1" t="s">
        <v>5</v>
      </c>
      <c r="D94" t="s">
        <v>138</v>
      </c>
      <c r="E94" s="14" t="s">
        <v>139</v>
      </c>
      <c r="F94" s="2">
        <v>1577.9</v>
      </c>
      <c r="G94" s="11" t="s">
        <v>401</v>
      </c>
      <c r="H94" s="8" t="s">
        <v>402</v>
      </c>
      <c r="I94" s="20">
        <v>41608</v>
      </c>
      <c r="J94" s="27" t="s">
        <v>343</v>
      </c>
    </row>
    <row r="95" spans="1:10" ht="12.75">
      <c r="A95" s="9">
        <v>31</v>
      </c>
      <c r="B95" s="11" t="s">
        <v>58</v>
      </c>
      <c r="C95" s="1" t="s">
        <v>23</v>
      </c>
      <c r="D95" t="s">
        <v>166</v>
      </c>
      <c r="E95" s="14" t="s">
        <v>167</v>
      </c>
      <c r="F95" s="2">
        <v>385.52</v>
      </c>
      <c r="G95" s="11" t="s">
        <v>403</v>
      </c>
      <c r="H95" s="11" t="s">
        <v>404</v>
      </c>
      <c r="I95" s="20">
        <v>41582</v>
      </c>
      <c r="J95" s="27" t="s">
        <v>358</v>
      </c>
    </row>
    <row r="96" spans="1:10" ht="12.75">
      <c r="A96" s="9">
        <v>31</v>
      </c>
      <c r="B96" s="11" t="s">
        <v>58</v>
      </c>
      <c r="C96" s="1" t="s">
        <v>60</v>
      </c>
      <c r="D96" t="s">
        <v>198</v>
      </c>
      <c r="E96" s="14" t="s">
        <v>199</v>
      </c>
      <c r="F96" s="2">
        <v>2873.1</v>
      </c>
      <c r="G96" s="11">
        <v>724</v>
      </c>
      <c r="H96" s="11" t="s">
        <v>405</v>
      </c>
      <c r="I96" s="20">
        <v>41617</v>
      </c>
      <c r="J96" s="27" t="s">
        <v>777</v>
      </c>
    </row>
    <row r="97" spans="1:10" ht="12.75">
      <c r="A97" s="9">
        <v>31</v>
      </c>
      <c r="B97" s="11" t="s">
        <v>58</v>
      </c>
      <c r="C97" s="1" t="s">
        <v>3</v>
      </c>
      <c r="D97" t="s">
        <v>134</v>
      </c>
      <c r="E97" s="14" t="s">
        <v>135</v>
      </c>
      <c r="F97" s="2">
        <v>318.42</v>
      </c>
      <c r="G97" s="11">
        <v>632</v>
      </c>
      <c r="H97" s="11" t="s">
        <v>406</v>
      </c>
      <c r="I97" s="20">
        <v>41578</v>
      </c>
      <c r="J97" s="27" t="s">
        <v>362</v>
      </c>
    </row>
    <row r="98" spans="1:10" ht="12.75">
      <c r="A98" s="9">
        <v>31</v>
      </c>
      <c r="B98" s="11" t="s">
        <v>58</v>
      </c>
      <c r="C98" s="1" t="s">
        <v>61</v>
      </c>
      <c r="D98" t="s">
        <v>455</v>
      </c>
      <c r="E98" s="14" t="s">
        <v>428</v>
      </c>
      <c r="F98" s="2">
        <v>2264.32</v>
      </c>
      <c r="G98" s="11">
        <v>641</v>
      </c>
      <c r="H98" s="11" t="s">
        <v>407</v>
      </c>
      <c r="I98" s="20">
        <v>41578</v>
      </c>
      <c r="J98" s="27" t="s">
        <v>778</v>
      </c>
    </row>
    <row r="99" spans="1:10" ht="12.75">
      <c r="A99" s="9">
        <v>32</v>
      </c>
      <c r="B99" s="11" t="s">
        <v>62</v>
      </c>
      <c r="C99" s="1" t="s">
        <v>2</v>
      </c>
      <c r="D99" t="s">
        <v>441</v>
      </c>
      <c r="E99" s="14" t="s">
        <v>413</v>
      </c>
      <c r="F99" s="2">
        <v>473.54</v>
      </c>
      <c r="G99" s="11">
        <v>646</v>
      </c>
      <c r="H99" s="11">
        <v>404033</v>
      </c>
      <c r="I99" s="20">
        <v>41562</v>
      </c>
      <c r="J99" s="27" t="s">
        <v>343</v>
      </c>
    </row>
    <row r="100" spans="1:10" ht="12.75">
      <c r="A100" s="9">
        <v>32</v>
      </c>
      <c r="B100" s="11" t="s">
        <v>62</v>
      </c>
      <c r="C100" s="1" t="s">
        <v>18</v>
      </c>
      <c r="D100" t="s">
        <v>158</v>
      </c>
      <c r="E100" s="14" t="s">
        <v>159</v>
      </c>
      <c r="F100" s="2">
        <v>1210.8</v>
      </c>
      <c r="G100" s="11">
        <v>577</v>
      </c>
      <c r="H100" s="11">
        <v>63</v>
      </c>
      <c r="I100" s="20">
        <v>41547</v>
      </c>
      <c r="J100" s="27" t="s">
        <v>408</v>
      </c>
    </row>
    <row r="101" spans="1:10" ht="12.75">
      <c r="A101" s="9">
        <v>32</v>
      </c>
      <c r="B101" s="11" t="s">
        <v>62</v>
      </c>
      <c r="C101" s="1" t="s">
        <v>18</v>
      </c>
      <c r="D101" t="s">
        <v>158</v>
      </c>
      <c r="E101" s="14" t="s">
        <v>159</v>
      </c>
      <c r="F101" s="2">
        <v>464.16</v>
      </c>
      <c r="G101" s="11">
        <v>578</v>
      </c>
      <c r="H101" s="11">
        <v>64</v>
      </c>
      <c r="I101" s="20">
        <v>41547</v>
      </c>
      <c r="J101" s="27" t="s">
        <v>408</v>
      </c>
    </row>
    <row r="102" spans="1:10" ht="12.75">
      <c r="A102" s="9">
        <v>32</v>
      </c>
      <c r="B102" s="11" t="s">
        <v>62</v>
      </c>
      <c r="C102" s="1" t="s">
        <v>18</v>
      </c>
      <c r="D102" t="s">
        <v>158</v>
      </c>
      <c r="E102" s="14" t="s">
        <v>159</v>
      </c>
      <c r="F102" s="2">
        <v>1642.4</v>
      </c>
      <c r="G102" s="11">
        <v>579</v>
      </c>
      <c r="H102" s="11">
        <v>65</v>
      </c>
      <c r="I102" s="20">
        <v>41547</v>
      </c>
      <c r="J102" s="27" t="s">
        <v>408</v>
      </c>
    </row>
    <row r="103" spans="1:10" ht="12.75">
      <c r="A103" s="9">
        <v>32</v>
      </c>
      <c r="B103" s="11" t="s">
        <v>62</v>
      </c>
      <c r="C103" s="1" t="s">
        <v>18</v>
      </c>
      <c r="D103" t="s">
        <v>158</v>
      </c>
      <c r="E103" s="14" t="s">
        <v>159</v>
      </c>
      <c r="F103" s="2">
        <v>477.42</v>
      </c>
      <c r="G103" s="11">
        <v>580</v>
      </c>
      <c r="H103" s="11">
        <v>66</v>
      </c>
      <c r="I103" s="20">
        <v>41547</v>
      </c>
      <c r="J103" s="27" t="s">
        <v>408</v>
      </c>
    </row>
    <row r="104" spans="1:10" ht="12.75">
      <c r="A104" s="9">
        <v>32</v>
      </c>
      <c r="B104" s="11" t="s">
        <v>62</v>
      </c>
      <c r="C104" s="1" t="s">
        <v>18</v>
      </c>
      <c r="D104" t="s">
        <v>158</v>
      </c>
      <c r="E104" s="14" t="s">
        <v>159</v>
      </c>
      <c r="F104" s="2">
        <v>1259.85</v>
      </c>
      <c r="G104" s="11">
        <v>581</v>
      </c>
      <c r="H104" s="11">
        <v>67</v>
      </c>
      <c r="I104" s="20">
        <v>41547</v>
      </c>
      <c r="J104" s="27" t="s">
        <v>408</v>
      </c>
    </row>
    <row r="105" spans="1:10" ht="12.75">
      <c r="A105" s="9">
        <v>32</v>
      </c>
      <c r="B105" s="11" t="s">
        <v>62</v>
      </c>
      <c r="C105" s="1" t="s">
        <v>18</v>
      </c>
      <c r="D105" t="s">
        <v>158</v>
      </c>
      <c r="E105" s="14" t="s">
        <v>159</v>
      </c>
      <c r="F105" s="2">
        <v>3060.9</v>
      </c>
      <c r="G105" s="11">
        <v>582</v>
      </c>
      <c r="H105" s="11">
        <v>68</v>
      </c>
      <c r="I105" s="20">
        <v>41547</v>
      </c>
      <c r="J105" s="27" t="s">
        <v>408</v>
      </c>
    </row>
    <row r="106" spans="1:10" ht="12.75">
      <c r="A106" s="9">
        <v>32</v>
      </c>
      <c r="B106" s="11" t="s">
        <v>62</v>
      </c>
      <c r="C106" s="1" t="s">
        <v>18</v>
      </c>
      <c r="D106" t="s">
        <v>158</v>
      </c>
      <c r="E106" s="14" t="s">
        <v>159</v>
      </c>
      <c r="F106" s="2">
        <v>560.49</v>
      </c>
      <c r="G106" s="11">
        <v>583</v>
      </c>
      <c r="H106" s="11">
        <v>70</v>
      </c>
      <c r="I106" s="20">
        <v>41547</v>
      </c>
      <c r="J106" s="27" t="s">
        <v>408</v>
      </c>
    </row>
    <row r="107" spans="1:10" ht="12.75">
      <c r="A107" s="9">
        <v>32</v>
      </c>
      <c r="B107" s="11" t="s">
        <v>62</v>
      </c>
      <c r="C107" s="1" t="s">
        <v>18</v>
      </c>
      <c r="D107" t="s">
        <v>158</v>
      </c>
      <c r="E107" s="14" t="s">
        <v>159</v>
      </c>
      <c r="F107" s="2">
        <v>859.97</v>
      </c>
      <c r="G107" s="11">
        <v>584</v>
      </c>
      <c r="H107" s="11">
        <v>71</v>
      </c>
      <c r="I107" s="20">
        <v>41547</v>
      </c>
      <c r="J107" s="27" t="s">
        <v>408</v>
      </c>
    </row>
    <row r="108" spans="1:10" ht="12.75">
      <c r="A108" s="9">
        <v>32</v>
      </c>
      <c r="B108" s="11" t="s">
        <v>62</v>
      </c>
      <c r="C108" s="1" t="s">
        <v>18</v>
      </c>
      <c r="D108" t="s">
        <v>158</v>
      </c>
      <c r="E108" s="14" t="s">
        <v>159</v>
      </c>
      <c r="F108" s="2">
        <v>3350.67</v>
      </c>
      <c r="G108" s="11">
        <v>585</v>
      </c>
      <c r="H108" s="11">
        <v>72</v>
      </c>
      <c r="I108" s="20">
        <v>41547</v>
      </c>
      <c r="J108" s="27" t="s">
        <v>408</v>
      </c>
    </row>
    <row r="109" spans="1:10" ht="12.75">
      <c r="A109" s="9">
        <v>33</v>
      </c>
      <c r="B109" s="11" t="s">
        <v>63</v>
      </c>
      <c r="C109" s="1" t="s">
        <v>18</v>
      </c>
      <c r="D109" t="s">
        <v>158</v>
      </c>
      <c r="E109" s="14" t="s">
        <v>159</v>
      </c>
      <c r="F109" s="2">
        <v>1864.65</v>
      </c>
      <c r="G109" s="11">
        <v>606</v>
      </c>
      <c r="H109" s="11">
        <v>75</v>
      </c>
      <c r="I109" s="20">
        <v>41561</v>
      </c>
      <c r="J109" s="27" t="s">
        <v>408</v>
      </c>
    </row>
    <row r="110" spans="1:10" ht="12.75">
      <c r="A110" s="9">
        <v>33</v>
      </c>
      <c r="B110" s="11" t="s">
        <v>63</v>
      </c>
      <c r="C110" s="1" t="s">
        <v>18</v>
      </c>
      <c r="D110" t="s">
        <v>158</v>
      </c>
      <c r="E110" s="14" t="s">
        <v>159</v>
      </c>
      <c r="F110" s="2">
        <v>7310.34</v>
      </c>
      <c r="G110" s="11">
        <v>607</v>
      </c>
      <c r="H110" s="11">
        <v>76</v>
      </c>
      <c r="I110" s="20">
        <v>41561</v>
      </c>
      <c r="J110" s="27" t="s">
        <v>408</v>
      </c>
    </row>
    <row r="111" spans="1:10" ht="12.75">
      <c r="A111" s="9">
        <v>33</v>
      </c>
      <c r="B111" s="11" t="s">
        <v>63</v>
      </c>
      <c r="C111" s="1" t="s">
        <v>18</v>
      </c>
      <c r="D111" t="s">
        <v>158</v>
      </c>
      <c r="E111" s="14" t="s">
        <v>159</v>
      </c>
      <c r="F111" s="2">
        <v>2208.42</v>
      </c>
      <c r="G111" s="11">
        <v>608</v>
      </c>
      <c r="H111" s="11">
        <v>77</v>
      </c>
      <c r="I111" s="20">
        <v>41561</v>
      </c>
      <c r="J111" s="27" t="s">
        <v>408</v>
      </c>
    </row>
    <row r="112" spans="1:10" ht="12.75">
      <c r="A112" s="9">
        <v>33</v>
      </c>
      <c r="B112" s="11" t="s">
        <v>63</v>
      </c>
      <c r="C112" s="1" t="s">
        <v>18</v>
      </c>
      <c r="D112" t="s">
        <v>158</v>
      </c>
      <c r="E112" s="14" t="s">
        <v>159</v>
      </c>
      <c r="F112" s="2">
        <v>232.45</v>
      </c>
      <c r="G112" s="11">
        <v>609</v>
      </c>
      <c r="H112" s="11">
        <v>78</v>
      </c>
      <c r="I112" s="20">
        <v>41561</v>
      </c>
      <c r="J112" s="27" t="s">
        <v>408</v>
      </c>
    </row>
    <row r="113" spans="1:10" ht="12.75">
      <c r="A113" s="9">
        <v>33</v>
      </c>
      <c r="B113" s="11" t="s">
        <v>63</v>
      </c>
      <c r="C113" s="1" t="s">
        <v>18</v>
      </c>
      <c r="D113" t="s">
        <v>158</v>
      </c>
      <c r="E113" s="14" t="s">
        <v>159</v>
      </c>
      <c r="F113" s="2">
        <v>259.69</v>
      </c>
      <c r="G113" s="11">
        <v>610</v>
      </c>
      <c r="H113" s="11">
        <v>79</v>
      </c>
      <c r="I113" s="20">
        <v>41561</v>
      </c>
      <c r="J113" s="27" t="s">
        <v>408</v>
      </c>
    </row>
    <row r="114" spans="1:10" ht="12.75">
      <c r="A114" s="9">
        <v>33</v>
      </c>
      <c r="B114" s="11" t="s">
        <v>63</v>
      </c>
      <c r="C114" s="1" t="s">
        <v>18</v>
      </c>
      <c r="D114" t="s">
        <v>158</v>
      </c>
      <c r="E114" s="14" t="s">
        <v>159</v>
      </c>
      <c r="F114" s="2">
        <v>123.44</v>
      </c>
      <c r="G114" s="11">
        <v>611</v>
      </c>
      <c r="H114" s="11">
        <v>80</v>
      </c>
      <c r="I114" s="20">
        <v>41561</v>
      </c>
      <c r="J114" s="27" t="s">
        <v>408</v>
      </c>
    </row>
    <row r="115" spans="1:10" ht="12.75">
      <c r="A115" s="9">
        <v>34</v>
      </c>
      <c r="B115" s="11" t="s">
        <v>64</v>
      </c>
      <c r="C115" s="1" t="s">
        <v>11</v>
      </c>
      <c r="D115" t="s">
        <v>146</v>
      </c>
      <c r="E115" s="14" t="s">
        <v>147</v>
      </c>
      <c r="F115" s="2">
        <v>22627</v>
      </c>
      <c r="G115" s="11" t="s">
        <v>409</v>
      </c>
      <c r="H115" s="11" t="s">
        <v>410</v>
      </c>
      <c r="I115" s="20">
        <v>41580</v>
      </c>
      <c r="J115" s="27" t="s">
        <v>775</v>
      </c>
    </row>
    <row r="116" spans="1:10" ht="12.75">
      <c r="A116" s="9">
        <v>34</v>
      </c>
      <c r="B116" s="11" t="s">
        <v>64</v>
      </c>
      <c r="C116" s="1" t="s">
        <v>11</v>
      </c>
      <c r="D116" t="s">
        <v>146</v>
      </c>
      <c r="E116" s="14" t="s">
        <v>147</v>
      </c>
      <c r="F116" s="2">
        <v>3278</v>
      </c>
      <c r="G116" s="11">
        <v>674</v>
      </c>
      <c r="H116" s="11">
        <v>225</v>
      </c>
      <c r="I116" s="20">
        <v>41599</v>
      </c>
      <c r="J116" s="27" t="s">
        <v>775</v>
      </c>
    </row>
    <row r="117" spans="1:10" ht="12.75">
      <c r="A117" s="9">
        <v>34</v>
      </c>
      <c r="B117" s="11" t="s">
        <v>64</v>
      </c>
      <c r="C117" s="1" t="s">
        <v>11</v>
      </c>
      <c r="D117" t="s">
        <v>146</v>
      </c>
      <c r="E117" s="14" t="s">
        <v>147</v>
      </c>
      <c r="F117" s="2">
        <v>1595</v>
      </c>
      <c r="G117" s="11" t="s">
        <v>411</v>
      </c>
      <c r="H117" s="11" t="s">
        <v>412</v>
      </c>
      <c r="I117" s="20">
        <v>41639</v>
      </c>
      <c r="J117" s="27" t="s">
        <v>775</v>
      </c>
    </row>
    <row r="118" spans="1:10" ht="12.75">
      <c r="A118" s="9">
        <v>35</v>
      </c>
      <c r="B118" s="11" t="s">
        <v>65</v>
      </c>
      <c r="C118" s="1" t="s">
        <v>25</v>
      </c>
      <c r="D118" t="s">
        <v>170</v>
      </c>
      <c r="E118" s="14" t="s">
        <v>171</v>
      </c>
      <c r="F118" s="2">
        <v>2607.75</v>
      </c>
      <c r="G118" s="11">
        <v>650</v>
      </c>
      <c r="H118" s="11">
        <v>12292</v>
      </c>
      <c r="I118" s="20">
        <v>41605</v>
      </c>
      <c r="J118" s="27" t="s">
        <v>368</v>
      </c>
    </row>
    <row r="119" spans="1:10" ht="12.75">
      <c r="A119" s="9">
        <v>35</v>
      </c>
      <c r="B119" s="11" t="s">
        <v>65</v>
      </c>
      <c r="C119" s="1" t="s">
        <v>59</v>
      </c>
      <c r="D119" t="s">
        <v>454</v>
      </c>
      <c r="E119" s="14" t="s">
        <v>427</v>
      </c>
      <c r="F119" s="2">
        <v>3411.12</v>
      </c>
      <c r="G119" s="11">
        <v>668</v>
      </c>
      <c r="H119" s="11">
        <v>1591</v>
      </c>
      <c r="I119" s="20">
        <v>41592</v>
      </c>
      <c r="J119" s="27" t="s">
        <v>343</v>
      </c>
    </row>
    <row r="120" spans="1:10" ht="12.75">
      <c r="A120" s="9">
        <v>35</v>
      </c>
      <c r="B120" s="11" t="s">
        <v>65</v>
      </c>
      <c r="C120" s="1" t="s">
        <v>59</v>
      </c>
      <c r="D120" t="s">
        <v>454</v>
      </c>
      <c r="E120" s="14" t="s">
        <v>427</v>
      </c>
      <c r="F120" s="2">
        <v>1648.71</v>
      </c>
      <c r="G120" s="11">
        <v>661</v>
      </c>
      <c r="H120" s="11">
        <v>1592</v>
      </c>
      <c r="I120" s="20">
        <v>41592</v>
      </c>
      <c r="J120" s="27" t="s">
        <v>343</v>
      </c>
    </row>
    <row r="121" spans="1:10" ht="12.75">
      <c r="A121" s="9">
        <v>35</v>
      </c>
      <c r="B121" s="11" t="s">
        <v>65</v>
      </c>
      <c r="C121" s="1" t="s">
        <v>59</v>
      </c>
      <c r="D121" t="s">
        <v>454</v>
      </c>
      <c r="E121" s="14" t="s">
        <v>427</v>
      </c>
      <c r="F121" s="2">
        <v>1439.6</v>
      </c>
      <c r="G121" s="11">
        <v>669</v>
      </c>
      <c r="H121" s="11">
        <v>1629</v>
      </c>
      <c r="I121" s="20">
        <v>41599</v>
      </c>
      <c r="J121" s="27" t="s">
        <v>343</v>
      </c>
    </row>
    <row r="122" spans="1:10" ht="12.75">
      <c r="A122" s="9">
        <v>35</v>
      </c>
      <c r="B122" s="11" t="s">
        <v>65</v>
      </c>
      <c r="C122" s="1" t="s">
        <v>59</v>
      </c>
      <c r="D122" t="s">
        <v>454</v>
      </c>
      <c r="E122" s="14" t="s">
        <v>427</v>
      </c>
      <c r="F122" s="2">
        <v>902.8</v>
      </c>
      <c r="G122" s="11">
        <v>670</v>
      </c>
      <c r="H122" s="11">
        <v>1680</v>
      </c>
      <c r="I122" s="20">
        <v>41607</v>
      </c>
      <c r="J122" s="27" t="s">
        <v>343</v>
      </c>
    </row>
    <row r="123" spans="1:10" ht="12.75">
      <c r="A123" s="9">
        <v>35</v>
      </c>
      <c r="B123" s="11" t="s">
        <v>65</v>
      </c>
      <c r="C123" s="1" t="s">
        <v>26</v>
      </c>
      <c r="D123" t="s">
        <v>172</v>
      </c>
      <c r="E123" s="14" t="s">
        <v>173</v>
      </c>
      <c r="F123" s="2">
        <v>919.88</v>
      </c>
      <c r="G123" s="11">
        <v>687</v>
      </c>
      <c r="H123" s="11">
        <v>793</v>
      </c>
      <c r="I123" s="20">
        <v>41607</v>
      </c>
      <c r="J123" s="27" t="s">
        <v>343</v>
      </c>
    </row>
    <row r="124" spans="1:10" ht="12.75">
      <c r="A124" s="9">
        <v>36</v>
      </c>
      <c r="B124" s="11" t="s">
        <v>66</v>
      </c>
      <c r="C124" s="1" t="s">
        <v>21</v>
      </c>
      <c r="D124" t="s">
        <v>164</v>
      </c>
      <c r="E124" s="14" t="s">
        <v>165</v>
      </c>
      <c r="F124" s="2">
        <v>161.59</v>
      </c>
      <c r="G124" s="11">
        <v>722</v>
      </c>
      <c r="H124" s="11" t="s">
        <v>468</v>
      </c>
      <c r="I124" s="20">
        <v>41614</v>
      </c>
      <c r="J124" s="27" t="s">
        <v>343</v>
      </c>
    </row>
    <row r="125" spans="1:10" ht="12.75">
      <c r="A125" s="9">
        <v>36</v>
      </c>
      <c r="B125" s="11" t="s">
        <v>66</v>
      </c>
      <c r="C125" s="1" t="s">
        <v>24</v>
      </c>
      <c r="D125" t="s">
        <v>168</v>
      </c>
      <c r="E125" s="14" t="s">
        <v>169</v>
      </c>
      <c r="F125" s="2">
        <v>690.43</v>
      </c>
      <c r="G125" s="11">
        <v>721</v>
      </c>
      <c r="H125" s="11">
        <v>235</v>
      </c>
      <c r="I125" s="20">
        <v>41608</v>
      </c>
      <c r="J125" s="27" t="s">
        <v>367</v>
      </c>
    </row>
    <row r="126" spans="1:10" ht="12.75">
      <c r="A126" s="9">
        <v>36</v>
      </c>
      <c r="B126" s="11" t="s">
        <v>66</v>
      </c>
      <c r="C126" s="1" t="s">
        <v>19</v>
      </c>
      <c r="D126" t="s">
        <v>160</v>
      </c>
      <c r="E126" s="14" t="s">
        <v>161</v>
      </c>
      <c r="F126" s="2">
        <v>61</v>
      </c>
      <c r="G126" s="11">
        <v>720</v>
      </c>
      <c r="H126" s="11">
        <v>1156</v>
      </c>
      <c r="I126" s="20">
        <v>41599</v>
      </c>
      <c r="J126" s="27" t="s">
        <v>471</v>
      </c>
    </row>
    <row r="127" spans="1:10" ht="12.75">
      <c r="A127" s="9">
        <v>36</v>
      </c>
      <c r="B127" s="11" t="s">
        <v>66</v>
      </c>
      <c r="C127" s="1" t="s">
        <v>6</v>
      </c>
      <c r="D127" t="s">
        <v>140</v>
      </c>
      <c r="E127" s="14" t="s">
        <v>141</v>
      </c>
      <c r="F127" s="2">
        <v>361</v>
      </c>
      <c r="G127" s="11" t="s">
        <v>472</v>
      </c>
      <c r="H127" s="11" t="s">
        <v>473</v>
      </c>
      <c r="I127" s="20">
        <v>41593</v>
      </c>
      <c r="J127" s="27" t="s">
        <v>357</v>
      </c>
    </row>
    <row r="128" spans="1:10" ht="12.75">
      <c r="A128" s="9">
        <v>36</v>
      </c>
      <c r="B128" s="11" t="s">
        <v>66</v>
      </c>
      <c r="C128" s="1" t="s">
        <v>10</v>
      </c>
      <c r="D128" t="s">
        <v>144</v>
      </c>
      <c r="E128" s="14" t="s">
        <v>145</v>
      </c>
      <c r="F128" s="2">
        <v>146.4</v>
      </c>
      <c r="G128" s="11">
        <v>711</v>
      </c>
      <c r="H128" s="11">
        <v>1588</v>
      </c>
      <c r="I128" s="20">
        <v>41608</v>
      </c>
      <c r="J128" s="27" t="s">
        <v>369</v>
      </c>
    </row>
    <row r="129" spans="1:10" ht="12.75">
      <c r="A129" s="9">
        <v>36</v>
      </c>
      <c r="B129" s="11" t="s">
        <v>66</v>
      </c>
      <c r="C129" s="1" t="s">
        <v>41</v>
      </c>
      <c r="D129" t="s">
        <v>447</v>
      </c>
      <c r="E129" s="14" t="s">
        <v>419</v>
      </c>
      <c r="F129" s="2">
        <v>734.29</v>
      </c>
      <c r="G129" s="11" t="s">
        <v>469</v>
      </c>
      <c r="H129" s="11" t="s">
        <v>470</v>
      </c>
      <c r="I129" s="20">
        <v>41612</v>
      </c>
      <c r="J129" s="27" t="s">
        <v>343</v>
      </c>
    </row>
    <row r="130" spans="1:10" ht="12.75">
      <c r="A130" s="9">
        <v>36</v>
      </c>
      <c r="B130" s="11" t="s">
        <v>66</v>
      </c>
      <c r="C130" s="1" t="s">
        <v>3</v>
      </c>
      <c r="D130" t="s">
        <v>134</v>
      </c>
      <c r="E130" s="14" t="s">
        <v>135</v>
      </c>
      <c r="F130" s="2">
        <v>65.88</v>
      </c>
      <c r="G130" s="11">
        <v>691</v>
      </c>
      <c r="H130" s="11">
        <v>86</v>
      </c>
      <c r="I130" s="20">
        <v>41608</v>
      </c>
      <c r="J130" s="27" t="s">
        <v>362</v>
      </c>
    </row>
    <row r="131" spans="1:10" ht="12.75">
      <c r="A131" s="9">
        <v>36</v>
      </c>
      <c r="B131" s="11" t="s">
        <v>66</v>
      </c>
      <c r="C131" s="1" t="s">
        <v>4</v>
      </c>
      <c r="D131" t="s">
        <v>136</v>
      </c>
      <c r="E131" s="14" t="s">
        <v>137</v>
      </c>
      <c r="F131" s="2">
        <v>577.91</v>
      </c>
      <c r="G131" s="11">
        <v>688</v>
      </c>
      <c r="H131" s="11">
        <v>260</v>
      </c>
      <c r="I131" s="20">
        <v>41608</v>
      </c>
      <c r="J131" s="27" t="s">
        <v>366</v>
      </c>
    </row>
    <row r="132" spans="1:10" ht="12.75">
      <c r="A132" s="9">
        <v>36</v>
      </c>
      <c r="B132" s="11" t="s">
        <v>66</v>
      </c>
      <c r="C132" s="1" t="s">
        <v>47</v>
      </c>
      <c r="D132" t="s">
        <v>450</v>
      </c>
      <c r="E132" s="14" t="s">
        <v>422</v>
      </c>
      <c r="F132" s="2">
        <v>1903.2</v>
      </c>
      <c r="G132" s="11">
        <v>712</v>
      </c>
      <c r="H132" s="11">
        <v>1865</v>
      </c>
      <c r="I132" s="20">
        <v>41613</v>
      </c>
      <c r="J132" s="27" t="s">
        <v>386</v>
      </c>
    </row>
    <row r="133" spans="1:10" ht="12.75">
      <c r="A133" s="9">
        <v>36</v>
      </c>
      <c r="B133" s="11" t="s">
        <v>66</v>
      </c>
      <c r="C133" s="1" t="s">
        <v>67</v>
      </c>
      <c r="D133" t="s">
        <v>456</v>
      </c>
      <c r="E133" s="14" t="s">
        <v>429</v>
      </c>
      <c r="F133" s="2">
        <v>2506.86</v>
      </c>
      <c r="G133" s="11">
        <v>713</v>
      </c>
      <c r="H133" s="11" t="s">
        <v>474</v>
      </c>
      <c r="I133" s="20">
        <v>41624</v>
      </c>
      <c r="J133" s="27" t="s">
        <v>475</v>
      </c>
    </row>
    <row r="134" spans="1:10" ht="12.75">
      <c r="A134" s="9">
        <v>38</v>
      </c>
      <c r="B134" s="11" t="s">
        <v>69</v>
      </c>
      <c r="C134" s="1" t="s">
        <v>35</v>
      </c>
      <c r="D134" t="s">
        <v>184</v>
      </c>
      <c r="E134" s="14" t="s">
        <v>185</v>
      </c>
      <c r="F134" s="2">
        <v>792.97</v>
      </c>
      <c r="G134" s="11">
        <v>725</v>
      </c>
      <c r="H134" s="11">
        <v>488</v>
      </c>
      <c r="I134" s="20">
        <v>41624</v>
      </c>
      <c r="J134" s="27" t="s">
        <v>343</v>
      </c>
    </row>
    <row r="135" spans="1:10" ht="12.75">
      <c r="A135" s="9">
        <v>38</v>
      </c>
      <c r="B135" s="11" t="s">
        <v>69</v>
      </c>
      <c r="C135" s="1" t="s">
        <v>70</v>
      </c>
      <c r="D135" t="s">
        <v>457</v>
      </c>
      <c r="E135" s="14" t="s">
        <v>416</v>
      </c>
      <c r="F135" s="2">
        <v>366</v>
      </c>
      <c r="G135" s="11">
        <v>727</v>
      </c>
      <c r="H135" s="11">
        <v>267</v>
      </c>
      <c r="I135" s="20">
        <v>41619</v>
      </c>
      <c r="J135" s="27" t="s">
        <v>780</v>
      </c>
    </row>
    <row r="136" spans="1:10" ht="12.75">
      <c r="A136" s="9">
        <v>38</v>
      </c>
      <c r="B136" s="11" t="s">
        <v>69</v>
      </c>
      <c r="C136" s="1" t="s">
        <v>71</v>
      </c>
      <c r="D136" t="s">
        <v>458</v>
      </c>
      <c r="E136" s="14" t="s">
        <v>430</v>
      </c>
      <c r="F136" s="2">
        <v>111</v>
      </c>
      <c r="G136" s="11">
        <v>729</v>
      </c>
      <c r="H136" s="11">
        <v>680</v>
      </c>
      <c r="I136" s="20">
        <v>41627</v>
      </c>
      <c r="J136" s="27" t="s">
        <v>343</v>
      </c>
    </row>
    <row r="137" spans="1:10" ht="12.75">
      <c r="A137" s="9">
        <v>38</v>
      </c>
      <c r="B137" s="11" t="s">
        <v>69</v>
      </c>
      <c r="C137" s="1" t="s">
        <v>8</v>
      </c>
      <c r="D137" t="s">
        <v>142</v>
      </c>
      <c r="E137" s="14" t="s">
        <v>143</v>
      </c>
      <c r="F137" s="2">
        <v>3929.35</v>
      </c>
      <c r="G137" s="11" t="s">
        <v>476</v>
      </c>
      <c r="H137" s="11" t="s">
        <v>477</v>
      </c>
      <c r="I137" s="20">
        <v>41608</v>
      </c>
      <c r="J137" s="27" t="s">
        <v>351</v>
      </c>
    </row>
    <row r="138" spans="1:10" ht="12.75">
      <c r="A138" s="9">
        <v>38</v>
      </c>
      <c r="B138" s="11" t="s">
        <v>69</v>
      </c>
      <c r="C138" s="1" t="s">
        <v>72</v>
      </c>
      <c r="D138" t="s">
        <v>200</v>
      </c>
      <c r="E138" s="14" t="s">
        <v>201</v>
      </c>
      <c r="F138" s="2">
        <v>69.54</v>
      </c>
      <c r="G138" s="11">
        <v>741</v>
      </c>
      <c r="H138" s="11">
        <v>2812</v>
      </c>
      <c r="I138" s="20">
        <v>41631</v>
      </c>
      <c r="J138" s="27" t="s">
        <v>343</v>
      </c>
    </row>
    <row r="139" spans="1:10" ht="12.75">
      <c r="A139" s="9">
        <v>38</v>
      </c>
      <c r="B139" s="11" t="s">
        <v>69</v>
      </c>
      <c r="C139" s="1" t="s">
        <v>73</v>
      </c>
      <c r="D139" t="s">
        <v>202</v>
      </c>
      <c r="E139" s="14" t="s">
        <v>203</v>
      </c>
      <c r="F139" s="2">
        <v>297</v>
      </c>
      <c r="G139" s="11">
        <v>742</v>
      </c>
      <c r="H139" s="11">
        <v>4733</v>
      </c>
      <c r="I139" s="20">
        <v>41639</v>
      </c>
      <c r="J139" s="27" t="s">
        <v>478</v>
      </c>
    </row>
    <row r="140" spans="1:10" ht="12.75">
      <c r="A140" s="9">
        <v>38</v>
      </c>
      <c r="B140" s="11" t="s">
        <v>69</v>
      </c>
      <c r="C140" s="1" t="s">
        <v>3</v>
      </c>
      <c r="D140" t="s">
        <v>134</v>
      </c>
      <c r="E140" s="14" t="s">
        <v>135</v>
      </c>
      <c r="F140" s="2">
        <v>87.84</v>
      </c>
      <c r="G140" s="11">
        <v>743</v>
      </c>
      <c r="H140" s="11">
        <v>99</v>
      </c>
      <c r="I140" s="20">
        <v>41639</v>
      </c>
      <c r="J140" s="27" t="s">
        <v>362</v>
      </c>
    </row>
    <row r="141" spans="1:10" ht="12.75">
      <c r="A141" s="9">
        <v>38</v>
      </c>
      <c r="B141" s="11" t="s">
        <v>69</v>
      </c>
      <c r="C141" s="1" t="s">
        <v>50</v>
      </c>
      <c r="D141" t="s">
        <v>190</v>
      </c>
      <c r="E141" s="14" t="s">
        <v>191</v>
      </c>
      <c r="F141" s="2">
        <v>256.41</v>
      </c>
      <c r="G141" s="11">
        <v>744</v>
      </c>
      <c r="H141" s="11">
        <v>109</v>
      </c>
      <c r="I141" s="20">
        <v>41639</v>
      </c>
      <c r="J141" s="27" t="s">
        <v>776</v>
      </c>
    </row>
    <row r="142" spans="1:10" ht="12.75">
      <c r="A142" s="9">
        <v>38</v>
      </c>
      <c r="B142" s="11" t="s">
        <v>69</v>
      </c>
      <c r="C142" s="1" t="s">
        <v>7</v>
      </c>
      <c r="D142" t="s">
        <v>442</v>
      </c>
      <c r="E142" s="14" t="s">
        <v>414</v>
      </c>
      <c r="F142" s="2">
        <v>710</v>
      </c>
      <c r="G142" s="11" t="s">
        <v>479</v>
      </c>
      <c r="H142" s="11" t="s">
        <v>480</v>
      </c>
      <c r="I142" s="20">
        <v>41639</v>
      </c>
      <c r="J142" s="27" t="s">
        <v>481</v>
      </c>
    </row>
    <row r="143" spans="1:10" ht="12.75">
      <c r="A143" s="9">
        <v>38</v>
      </c>
      <c r="B143" s="11" t="s">
        <v>69</v>
      </c>
      <c r="C143" s="1" t="s">
        <v>27</v>
      </c>
      <c r="D143" t="s">
        <v>174</v>
      </c>
      <c r="E143" s="14" t="s">
        <v>175</v>
      </c>
      <c r="F143" s="2">
        <v>1300</v>
      </c>
      <c r="G143" s="11">
        <v>748</v>
      </c>
      <c r="H143" s="11">
        <v>13</v>
      </c>
      <c r="I143" s="20">
        <v>41639</v>
      </c>
      <c r="J143" s="27" t="s">
        <v>359</v>
      </c>
    </row>
    <row r="144" spans="1:10" ht="12.75">
      <c r="A144" s="9">
        <v>38</v>
      </c>
      <c r="B144" s="11" t="s">
        <v>69</v>
      </c>
      <c r="C144" s="1" t="s">
        <v>36</v>
      </c>
      <c r="D144" t="s">
        <v>186</v>
      </c>
      <c r="E144" s="14" t="s">
        <v>187</v>
      </c>
      <c r="F144" s="2">
        <v>1348.83</v>
      </c>
      <c r="G144" s="11">
        <v>749</v>
      </c>
      <c r="H144" s="11">
        <v>392</v>
      </c>
      <c r="I144" s="20">
        <v>41639</v>
      </c>
      <c r="J144" s="27" t="s">
        <v>343</v>
      </c>
    </row>
    <row r="145" spans="1:10" ht="12.75">
      <c r="A145" s="9">
        <v>38</v>
      </c>
      <c r="B145" s="11" t="s">
        <v>69</v>
      </c>
      <c r="C145" s="1" t="s">
        <v>21</v>
      </c>
      <c r="D145" t="s">
        <v>164</v>
      </c>
      <c r="E145" s="14" t="s">
        <v>165</v>
      </c>
      <c r="F145" s="2">
        <v>497.26</v>
      </c>
      <c r="G145" s="11" t="s">
        <v>482</v>
      </c>
      <c r="H145" s="11" t="s">
        <v>483</v>
      </c>
      <c r="I145" s="20">
        <v>41608</v>
      </c>
      <c r="J145" s="27" t="s">
        <v>343</v>
      </c>
    </row>
    <row r="146" spans="1:10" ht="12.75">
      <c r="A146" s="9">
        <v>38</v>
      </c>
      <c r="B146" s="11" t="s">
        <v>69</v>
      </c>
      <c r="C146" s="1" t="s">
        <v>24</v>
      </c>
      <c r="D146" t="s">
        <v>168</v>
      </c>
      <c r="E146" s="14" t="s">
        <v>169</v>
      </c>
      <c r="F146" s="2">
        <v>1384.22</v>
      </c>
      <c r="G146" s="11">
        <v>753</v>
      </c>
      <c r="H146" s="11">
        <v>286</v>
      </c>
      <c r="I146" s="20">
        <v>41639</v>
      </c>
      <c r="J146" s="27" t="s">
        <v>367</v>
      </c>
    </row>
    <row r="147" spans="1:10" ht="12.75">
      <c r="A147" s="9">
        <v>38</v>
      </c>
      <c r="B147" s="11" t="s">
        <v>69</v>
      </c>
      <c r="C147" s="1" t="s">
        <v>74</v>
      </c>
      <c r="D147" t="s">
        <v>459</v>
      </c>
      <c r="E147" s="14" t="s">
        <v>431</v>
      </c>
      <c r="F147" s="2">
        <v>158.6</v>
      </c>
      <c r="G147" s="11">
        <v>755</v>
      </c>
      <c r="H147" s="11" t="s">
        <v>484</v>
      </c>
      <c r="I147" s="20">
        <v>41629</v>
      </c>
      <c r="J147" s="27" t="s">
        <v>343</v>
      </c>
    </row>
    <row r="148" spans="1:10" ht="12.75">
      <c r="A148" s="9">
        <v>38</v>
      </c>
      <c r="B148" s="11" t="s">
        <v>69</v>
      </c>
      <c r="C148" s="1" t="s">
        <v>5</v>
      </c>
      <c r="D148" t="s">
        <v>138</v>
      </c>
      <c r="E148" s="14" t="s">
        <v>139</v>
      </c>
      <c r="F148" s="2">
        <v>167.87</v>
      </c>
      <c r="G148" s="11">
        <v>759</v>
      </c>
      <c r="H148" s="11">
        <v>3289</v>
      </c>
      <c r="I148" s="20">
        <v>41639</v>
      </c>
      <c r="J148" s="27" t="s">
        <v>343</v>
      </c>
    </row>
    <row r="149" spans="1:10" ht="12.75">
      <c r="A149" s="9">
        <v>38</v>
      </c>
      <c r="B149" s="11" t="s">
        <v>69</v>
      </c>
      <c r="C149" s="1" t="s">
        <v>4</v>
      </c>
      <c r="D149" t="s">
        <v>136</v>
      </c>
      <c r="E149" s="14" t="s">
        <v>137</v>
      </c>
      <c r="F149" s="2">
        <v>778.6</v>
      </c>
      <c r="G149" s="11">
        <v>754</v>
      </c>
      <c r="H149" s="11" t="s">
        <v>485</v>
      </c>
      <c r="I149" s="20">
        <v>41639</v>
      </c>
      <c r="J149" s="27" t="s">
        <v>366</v>
      </c>
    </row>
    <row r="150" spans="1:10" ht="12.75">
      <c r="A150" s="9">
        <v>38</v>
      </c>
      <c r="B150" s="11" t="s">
        <v>69</v>
      </c>
      <c r="C150" s="1" t="s">
        <v>75</v>
      </c>
      <c r="D150" t="s">
        <v>204</v>
      </c>
      <c r="E150" s="14" t="s">
        <v>205</v>
      </c>
      <c r="F150" s="2">
        <v>887.99</v>
      </c>
      <c r="G150" s="11">
        <v>760</v>
      </c>
      <c r="H150" s="11">
        <v>2630</v>
      </c>
      <c r="I150" s="20">
        <v>41639</v>
      </c>
      <c r="J150" s="27" t="s">
        <v>486</v>
      </c>
    </row>
    <row r="151" spans="1:10" ht="12.75">
      <c r="A151" s="9">
        <v>38</v>
      </c>
      <c r="B151" s="11" t="s">
        <v>69</v>
      </c>
      <c r="C151" s="1" t="s">
        <v>72</v>
      </c>
      <c r="D151" t="s">
        <v>200</v>
      </c>
      <c r="E151" s="14" t="s">
        <v>201</v>
      </c>
      <c r="F151" s="2">
        <v>69.54</v>
      </c>
      <c r="G151" s="11">
        <v>741</v>
      </c>
      <c r="H151" s="11">
        <v>2812</v>
      </c>
      <c r="I151" s="20">
        <v>41631</v>
      </c>
      <c r="J151" s="27" t="s">
        <v>343</v>
      </c>
    </row>
    <row r="152" spans="1:10" ht="12.75">
      <c r="A152" s="9">
        <v>38</v>
      </c>
      <c r="B152" s="11" t="s">
        <v>69</v>
      </c>
      <c r="C152" s="1" t="s">
        <v>76</v>
      </c>
      <c r="D152" t="s">
        <v>206</v>
      </c>
      <c r="E152" s="14" t="s">
        <v>207</v>
      </c>
      <c r="F152" s="2">
        <v>1903.2</v>
      </c>
      <c r="G152" s="11" t="s">
        <v>251</v>
      </c>
      <c r="H152" s="11" t="s">
        <v>252</v>
      </c>
      <c r="I152" s="23" t="s">
        <v>253</v>
      </c>
      <c r="J152" s="27" t="s">
        <v>709</v>
      </c>
    </row>
    <row r="153" spans="1:10" ht="12.75">
      <c r="A153" s="9">
        <v>39</v>
      </c>
      <c r="B153" s="11" t="s">
        <v>68</v>
      </c>
      <c r="C153" s="12" t="s">
        <v>129</v>
      </c>
      <c r="D153" t="s">
        <v>152</v>
      </c>
      <c r="E153" s="14" t="s">
        <v>153</v>
      </c>
      <c r="F153" s="2">
        <v>3775</v>
      </c>
      <c r="G153" s="11" t="s">
        <v>541</v>
      </c>
      <c r="H153" s="11" t="s">
        <v>343</v>
      </c>
      <c r="I153" s="23" t="s">
        <v>343</v>
      </c>
      <c r="J153" s="27" t="s">
        <v>343</v>
      </c>
    </row>
    <row r="154" spans="1:10" ht="12.75">
      <c r="A154" s="9">
        <v>40</v>
      </c>
      <c r="B154" s="11" t="s">
        <v>68</v>
      </c>
      <c r="C154" s="1" t="s">
        <v>12</v>
      </c>
      <c r="D154" t="s">
        <v>148</v>
      </c>
      <c r="E154" s="14" t="s">
        <v>149</v>
      </c>
      <c r="F154" s="2">
        <v>28187.78</v>
      </c>
      <c r="G154" s="11" t="s">
        <v>487</v>
      </c>
      <c r="H154" s="11" t="s">
        <v>488</v>
      </c>
      <c r="I154" s="20">
        <v>41761</v>
      </c>
      <c r="J154" s="27" t="s">
        <v>343</v>
      </c>
    </row>
    <row r="155" spans="1:10" ht="12.75">
      <c r="A155" s="9">
        <v>40</v>
      </c>
      <c r="B155" s="11" t="s">
        <v>68</v>
      </c>
      <c r="C155" s="1" t="s">
        <v>13</v>
      </c>
      <c r="D155" t="s">
        <v>150</v>
      </c>
      <c r="E155" s="14" t="s">
        <v>151</v>
      </c>
      <c r="F155" s="2">
        <v>7476.22</v>
      </c>
      <c r="G155" s="11" t="s">
        <v>257</v>
      </c>
      <c r="H155" s="11" t="s">
        <v>258</v>
      </c>
      <c r="I155" s="23" t="s">
        <v>259</v>
      </c>
      <c r="J155" s="27" t="s">
        <v>343</v>
      </c>
    </row>
    <row r="156" spans="1:10" ht="12.75">
      <c r="A156" s="9">
        <v>41</v>
      </c>
      <c r="B156" s="11" t="s">
        <v>77</v>
      </c>
      <c r="C156" s="1" t="s">
        <v>78</v>
      </c>
      <c r="D156" t="s">
        <v>208</v>
      </c>
      <c r="E156" s="14" t="s">
        <v>209</v>
      </c>
      <c r="F156" s="2">
        <v>5144.93</v>
      </c>
      <c r="G156" s="11" t="s">
        <v>489</v>
      </c>
      <c r="H156" s="11" t="s">
        <v>490</v>
      </c>
      <c r="I156" s="20">
        <v>41640</v>
      </c>
      <c r="J156" s="27" t="s">
        <v>343</v>
      </c>
    </row>
    <row r="157" spans="1:10" ht="12.75">
      <c r="A157" s="9">
        <v>43</v>
      </c>
      <c r="B157" s="11" t="s">
        <v>79</v>
      </c>
      <c r="C157" s="1" t="s">
        <v>2</v>
      </c>
      <c r="D157" t="s">
        <v>441</v>
      </c>
      <c r="E157" s="14" t="s">
        <v>413</v>
      </c>
      <c r="F157" s="2">
        <v>471.49</v>
      </c>
      <c r="G157" s="11" t="s">
        <v>491</v>
      </c>
      <c r="H157" s="11" t="s">
        <v>492</v>
      </c>
      <c r="I157" s="20">
        <v>41593</v>
      </c>
      <c r="J157" s="27" t="s">
        <v>343</v>
      </c>
    </row>
    <row r="158" spans="1:10" ht="12.75">
      <c r="A158" s="9">
        <v>43</v>
      </c>
      <c r="B158" s="11" t="s">
        <v>79</v>
      </c>
      <c r="C158" s="1" t="s">
        <v>18</v>
      </c>
      <c r="D158" t="s">
        <v>158</v>
      </c>
      <c r="E158" s="14" t="s">
        <v>159</v>
      </c>
      <c r="F158" s="2">
        <v>486.46</v>
      </c>
      <c r="G158" s="11">
        <v>681</v>
      </c>
      <c r="H158" s="11">
        <v>84</v>
      </c>
      <c r="I158" s="20">
        <v>41590</v>
      </c>
      <c r="J158" s="27" t="s">
        <v>408</v>
      </c>
    </row>
    <row r="159" spans="1:10" ht="12.75">
      <c r="A159" s="9">
        <v>43</v>
      </c>
      <c r="B159" s="11" t="s">
        <v>79</v>
      </c>
      <c r="C159" s="1" t="s">
        <v>18</v>
      </c>
      <c r="D159" t="s">
        <v>158</v>
      </c>
      <c r="E159" s="14" t="s">
        <v>159</v>
      </c>
      <c r="F159" s="2">
        <v>9715.57</v>
      </c>
      <c r="G159" s="11">
        <v>682</v>
      </c>
      <c r="H159" s="11">
        <v>85</v>
      </c>
      <c r="I159" s="20">
        <v>41590</v>
      </c>
      <c r="J159" s="27" t="s">
        <v>408</v>
      </c>
    </row>
    <row r="160" spans="1:10" ht="12.75">
      <c r="A160" s="9">
        <v>43</v>
      </c>
      <c r="B160" s="11" t="s">
        <v>79</v>
      </c>
      <c r="C160" s="1" t="s">
        <v>18</v>
      </c>
      <c r="D160" t="s">
        <v>158</v>
      </c>
      <c r="E160" s="14" t="s">
        <v>159</v>
      </c>
      <c r="F160" s="2">
        <v>4227.28</v>
      </c>
      <c r="G160" s="11">
        <v>683</v>
      </c>
      <c r="H160" s="11">
        <v>86</v>
      </c>
      <c r="I160" s="20">
        <v>41590</v>
      </c>
      <c r="J160" s="27" t="s">
        <v>408</v>
      </c>
    </row>
    <row r="161" spans="1:10" ht="12.75">
      <c r="A161" s="9">
        <v>43</v>
      </c>
      <c r="B161" s="11" t="s">
        <v>79</v>
      </c>
      <c r="C161" s="1" t="s">
        <v>18</v>
      </c>
      <c r="D161" t="s">
        <v>158</v>
      </c>
      <c r="E161" s="14" t="s">
        <v>159</v>
      </c>
      <c r="F161" s="2">
        <v>494.1</v>
      </c>
      <c r="G161" s="11">
        <v>684</v>
      </c>
      <c r="H161" s="11">
        <v>87</v>
      </c>
      <c r="I161" s="20">
        <v>41590</v>
      </c>
      <c r="J161" s="27" t="s">
        <v>408</v>
      </c>
    </row>
    <row r="162" spans="1:10" ht="12.75">
      <c r="A162" s="9">
        <v>43</v>
      </c>
      <c r="B162" s="11" t="s">
        <v>79</v>
      </c>
      <c r="C162" s="1" t="s">
        <v>18</v>
      </c>
      <c r="D162" t="s">
        <v>158</v>
      </c>
      <c r="E162" s="14" t="s">
        <v>159</v>
      </c>
      <c r="F162" s="2">
        <v>992.24</v>
      </c>
      <c r="G162" s="11">
        <v>685</v>
      </c>
      <c r="H162" s="11">
        <v>88</v>
      </c>
      <c r="I162" s="20">
        <v>41613</v>
      </c>
      <c r="J162" s="27" t="s">
        <v>408</v>
      </c>
    </row>
    <row r="163" spans="1:10" ht="12.75">
      <c r="A163" s="9">
        <v>43</v>
      </c>
      <c r="B163" s="11" t="s">
        <v>79</v>
      </c>
      <c r="C163" s="1" t="s">
        <v>18</v>
      </c>
      <c r="D163" t="s">
        <v>158</v>
      </c>
      <c r="E163" s="14" t="s">
        <v>159</v>
      </c>
      <c r="F163" s="2">
        <v>-148.12</v>
      </c>
      <c r="G163" s="11">
        <v>689</v>
      </c>
      <c r="H163" s="11">
        <v>90</v>
      </c>
      <c r="I163" s="20">
        <v>41613</v>
      </c>
      <c r="J163" s="27" t="s">
        <v>408</v>
      </c>
    </row>
    <row r="164" spans="1:10" ht="12.75">
      <c r="A164" s="9">
        <v>43</v>
      </c>
      <c r="B164" s="11" t="s">
        <v>79</v>
      </c>
      <c r="C164" s="1" t="s">
        <v>18</v>
      </c>
      <c r="D164" t="s">
        <v>158</v>
      </c>
      <c r="E164" s="14" t="s">
        <v>159</v>
      </c>
      <c r="F164" s="2">
        <v>411.4</v>
      </c>
      <c r="G164" s="11">
        <v>735</v>
      </c>
      <c r="H164" s="11">
        <v>91</v>
      </c>
      <c r="I164" s="20">
        <v>41613</v>
      </c>
      <c r="J164" s="27" t="s">
        <v>408</v>
      </c>
    </row>
    <row r="165" spans="1:10" ht="12.75">
      <c r="A165" s="9">
        <v>43</v>
      </c>
      <c r="B165" s="11" t="s">
        <v>79</v>
      </c>
      <c r="C165" s="1" t="s">
        <v>18</v>
      </c>
      <c r="D165" t="s">
        <v>158</v>
      </c>
      <c r="E165" s="14" t="s">
        <v>159</v>
      </c>
      <c r="F165" s="2">
        <v>877.41</v>
      </c>
      <c r="G165" s="11">
        <v>734</v>
      </c>
      <c r="H165" s="11">
        <v>92</v>
      </c>
      <c r="I165" s="20">
        <v>41613</v>
      </c>
      <c r="J165" s="27" t="s">
        <v>408</v>
      </c>
    </row>
    <row r="166" spans="1:10" ht="12.75">
      <c r="A166" s="9">
        <v>43</v>
      </c>
      <c r="B166" s="11" t="s">
        <v>79</v>
      </c>
      <c r="C166" s="1" t="s">
        <v>18</v>
      </c>
      <c r="D166" t="s">
        <v>158</v>
      </c>
      <c r="E166" s="14" t="s">
        <v>159</v>
      </c>
      <c r="F166" s="2">
        <v>3676.08</v>
      </c>
      <c r="G166" s="11">
        <v>733</v>
      </c>
      <c r="H166" s="11">
        <v>93</v>
      </c>
      <c r="I166" s="20">
        <v>41613</v>
      </c>
      <c r="J166" s="27" t="s">
        <v>408</v>
      </c>
    </row>
    <row r="167" spans="1:10" ht="12.75">
      <c r="A167" s="9">
        <v>43</v>
      </c>
      <c r="B167" s="11" t="s">
        <v>79</v>
      </c>
      <c r="C167" s="1" t="s">
        <v>18</v>
      </c>
      <c r="D167" t="s">
        <v>158</v>
      </c>
      <c r="E167" s="14" t="s">
        <v>159</v>
      </c>
      <c r="F167" s="2">
        <v>2720.99</v>
      </c>
      <c r="G167" s="11">
        <v>732</v>
      </c>
      <c r="H167" s="11">
        <v>94</v>
      </c>
      <c r="I167" s="20">
        <v>41613</v>
      </c>
      <c r="J167" s="27" t="s">
        <v>408</v>
      </c>
    </row>
    <row r="168" spans="1:10" ht="12.75">
      <c r="A168" s="9">
        <v>45</v>
      </c>
      <c r="B168" s="11" t="s">
        <v>81</v>
      </c>
      <c r="C168" s="1" t="s">
        <v>132</v>
      </c>
      <c r="D168" t="s">
        <v>493</v>
      </c>
      <c r="E168" s="14" t="s">
        <v>217</v>
      </c>
      <c r="F168" s="2">
        <v>2405.03</v>
      </c>
      <c r="G168" s="11" t="s">
        <v>343</v>
      </c>
      <c r="H168" s="11" t="s">
        <v>343</v>
      </c>
      <c r="I168" s="23" t="s">
        <v>343</v>
      </c>
      <c r="J168" s="27" t="s">
        <v>343</v>
      </c>
    </row>
    <row r="169" spans="1:10" ht="12.75">
      <c r="A169" s="9">
        <v>46</v>
      </c>
      <c r="B169" s="11" t="s">
        <v>81</v>
      </c>
      <c r="C169" s="1" t="s">
        <v>494</v>
      </c>
      <c r="D169" t="s">
        <v>495</v>
      </c>
      <c r="E169" s="14" t="s">
        <v>211</v>
      </c>
      <c r="F169" s="2">
        <v>2486.43</v>
      </c>
      <c r="G169" s="11" t="s">
        <v>496</v>
      </c>
      <c r="H169" s="11" t="s">
        <v>343</v>
      </c>
      <c r="I169" s="23">
        <v>2014</v>
      </c>
      <c r="J169" s="27" t="s">
        <v>343</v>
      </c>
    </row>
    <row r="170" spans="1:10" ht="12.75">
      <c r="A170" s="9">
        <v>47</v>
      </c>
      <c r="B170" s="11" t="s">
        <v>82</v>
      </c>
      <c r="C170" s="12" t="s">
        <v>130</v>
      </c>
      <c r="D170" t="s">
        <v>154</v>
      </c>
      <c r="E170" s="14" t="s">
        <v>155</v>
      </c>
      <c r="F170" s="2">
        <v>809.5</v>
      </c>
      <c r="G170" s="11" t="s">
        <v>345</v>
      </c>
      <c r="H170" s="11">
        <v>235848454</v>
      </c>
      <c r="I170" s="23" t="s">
        <v>343</v>
      </c>
      <c r="J170" s="27" t="s">
        <v>601</v>
      </c>
    </row>
    <row r="171" spans="1:10" ht="12.75">
      <c r="A171" s="9">
        <v>47</v>
      </c>
      <c r="B171" s="11" t="s">
        <v>82</v>
      </c>
      <c r="C171" s="12" t="s">
        <v>130</v>
      </c>
      <c r="D171" t="s">
        <v>154</v>
      </c>
      <c r="E171" s="14" t="s">
        <v>155</v>
      </c>
      <c r="F171" s="2">
        <v>389</v>
      </c>
      <c r="G171" s="11" t="s">
        <v>345</v>
      </c>
      <c r="H171" s="11">
        <v>235848453</v>
      </c>
      <c r="I171" s="23" t="s">
        <v>343</v>
      </c>
      <c r="J171" s="27" t="s">
        <v>601</v>
      </c>
    </row>
    <row r="172" spans="1:10" ht="12.75">
      <c r="A172" s="9">
        <v>48</v>
      </c>
      <c r="B172" s="11" t="s">
        <v>83</v>
      </c>
      <c r="C172" s="1" t="s">
        <v>84</v>
      </c>
      <c r="D172" t="s">
        <v>212</v>
      </c>
      <c r="E172" s="14" t="s">
        <v>213</v>
      </c>
      <c r="F172" s="2">
        <v>8927.46</v>
      </c>
      <c r="G172" s="11" t="s">
        <v>501</v>
      </c>
      <c r="H172" s="11" t="s">
        <v>502</v>
      </c>
      <c r="I172" s="20">
        <v>41639</v>
      </c>
      <c r="J172" s="27" t="s">
        <v>500</v>
      </c>
    </row>
    <row r="173" spans="1:10" ht="12.75">
      <c r="A173" s="9">
        <v>48</v>
      </c>
      <c r="B173" s="11" t="s">
        <v>83</v>
      </c>
      <c r="C173" s="1" t="s">
        <v>85</v>
      </c>
      <c r="D173" t="s">
        <v>460</v>
      </c>
      <c r="E173" s="14" t="s">
        <v>432</v>
      </c>
      <c r="F173" s="2">
        <v>954.72</v>
      </c>
      <c r="G173" s="11">
        <v>116</v>
      </c>
      <c r="H173" s="11">
        <v>8</v>
      </c>
      <c r="I173" s="20">
        <v>41691</v>
      </c>
      <c r="J173" s="27" t="s">
        <v>343</v>
      </c>
    </row>
    <row r="174" spans="1:10" ht="12.75">
      <c r="A174" s="9">
        <v>48</v>
      </c>
      <c r="B174" s="11" t="s">
        <v>83</v>
      </c>
      <c r="C174" s="1" t="s">
        <v>86</v>
      </c>
      <c r="D174" t="s">
        <v>461</v>
      </c>
      <c r="E174" s="14" t="s">
        <v>433</v>
      </c>
      <c r="F174" s="2">
        <v>97.6</v>
      </c>
      <c r="G174" s="11" t="s">
        <v>260</v>
      </c>
      <c r="H174" s="11" t="s">
        <v>261</v>
      </c>
      <c r="I174" s="23" t="s">
        <v>262</v>
      </c>
      <c r="J174" s="27" t="s">
        <v>783</v>
      </c>
    </row>
    <row r="175" spans="1:10" ht="12.75">
      <c r="A175" s="9">
        <v>48</v>
      </c>
      <c r="B175" s="11" t="s">
        <v>83</v>
      </c>
      <c r="C175" s="1" t="s">
        <v>87</v>
      </c>
      <c r="D175" t="s">
        <v>214</v>
      </c>
      <c r="E175" s="14" t="s">
        <v>215</v>
      </c>
      <c r="F175" s="2">
        <v>1830</v>
      </c>
      <c r="G175" s="11">
        <v>159</v>
      </c>
      <c r="H175" s="11">
        <v>20140283</v>
      </c>
      <c r="I175" s="20">
        <v>41729</v>
      </c>
      <c r="J175" s="27" t="s">
        <v>343</v>
      </c>
    </row>
    <row r="176" spans="1:10" ht="12.75">
      <c r="A176" s="9">
        <v>48</v>
      </c>
      <c r="B176" s="11" t="s">
        <v>83</v>
      </c>
      <c r="C176" s="1" t="s">
        <v>88</v>
      </c>
      <c r="D176" t="s">
        <v>216</v>
      </c>
      <c r="E176" s="14" t="s">
        <v>217</v>
      </c>
      <c r="F176" s="2">
        <v>878.4</v>
      </c>
      <c r="G176" s="11" t="s">
        <v>264</v>
      </c>
      <c r="H176" s="11" t="s">
        <v>261</v>
      </c>
      <c r="I176" s="23" t="s">
        <v>247</v>
      </c>
      <c r="J176" s="27" t="s">
        <v>499</v>
      </c>
    </row>
    <row r="177" spans="1:10" ht="12.75">
      <c r="A177" s="9">
        <v>48</v>
      </c>
      <c r="B177" s="11" t="s">
        <v>83</v>
      </c>
      <c r="C177" s="1" t="s">
        <v>2</v>
      </c>
      <c r="D177" t="s">
        <v>441</v>
      </c>
      <c r="E177" s="14" t="s">
        <v>413</v>
      </c>
      <c r="F177" s="2">
        <v>472.47</v>
      </c>
      <c r="G177" s="11" t="s">
        <v>497</v>
      </c>
      <c r="H177" s="11" t="s">
        <v>498</v>
      </c>
      <c r="I177" s="20">
        <v>41654</v>
      </c>
      <c r="J177" s="27" t="s">
        <v>343</v>
      </c>
    </row>
    <row r="178" spans="1:10" ht="12.75">
      <c r="A178" s="9">
        <v>48</v>
      </c>
      <c r="B178" s="11" t="s">
        <v>83</v>
      </c>
      <c r="C178" s="1" t="s">
        <v>5</v>
      </c>
      <c r="D178" t="s">
        <v>138</v>
      </c>
      <c r="E178" s="14" t="s">
        <v>139</v>
      </c>
      <c r="F178" s="2">
        <v>1292.72</v>
      </c>
      <c r="G178" s="11" t="s">
        <v>265</v>
      </c>
      <c r="H178" s="11" t="s">
        <v>266</v>
      </c>
      <c r="I178" s="23" t="s">
        <v>247</v>
      </c>
      <c r="J178" s="27" t="s">
        <v>343</v>
      </c>
    </row>
    <row r="179" spans="1:10" ht="12.75">
      <c r="A179" s="9">
        <v>48</v>
      </c>
      <c r="B179" s="11" t="s">
        <v>83</v>
      </c>
      <c r="C179" s="1" t="s">
        <v>89</v>
      </c>
      <c r="D179" t="s">
        <v>218</v>
      </c>
      <c r="E179" s="14" t="s">
        <v>219</v>
      </c>
      <c r="F179" s="2">
        <v>265.99</v>
      </c>
      <c r="G179" s="11" t="s">
        <v>267</v>
      </c>
      <c r="H179" s="11" t="s">
        <v>268</v>
      </c>
      <c r="I179" s="23" t="s">
        <v>269</v>
      </c>
      <c r="J179" s="27" t="s">
        <v>343</v>
      </c>
    </row>
    <row r="180" spans="1:10" ht="12.75">
      <c r="A180" s="9">
        <v>48</v>
      </c>
      <c r="B180" s="11" t="s">
        <v>83</v>
      </c>
      <c r="C180" s="1" t="s">
        <v>3</v>
      </c>
      <c r="D180" t="s">
        <v>134</v>
      </c>
      <c r="E180" s="14" t="s">
        <v>135</v>
      </c>
      <c r="F180" s="2">
        <v>1995.92</v>
      </c>
      <c r="G180" s="11" t="s">
        <v>270</v>
      </c>
      <c r="H180" s="11" t="s">
        <v>263</v>
      </c>
      <c r="I180" s="23" t="s">
        <v>247</v>
      </c>
      <c r="J180" s="27" t="s">
        <v>575</v>
      </c>
    </row>
    <row r="181" spans="1:10" ht="12.75">
      <c r="A181" s="9">
        <v>49</v>
      </c>
      <c r="B181" s="11" t="s">
        <v>90</v>
      </c>
      <c r="C181" s="1" t="s">
        <v>399</v>
      </c>
      <c r="D181" t="s">
        <v>398</v>
      </c>
      <c r="E181" s="14" t="s">
        <v>207</v>
      </c>
      <c r="F181" s="2">
        <v>818</v>
      </c>
      <c r="G181" s="11" t="s">
        <v>345</v>
      </c>
      <c r="H181" s="11" t="s">
        <v>503</v>
      </c>
      <c r="I181" s="23"/>
      <c r="J181" s="27" t="s">
        <v>601</v>
      </c>
    </row>
    <row r="182" spans="1:10" ht="12.75">
      <c r="A182" s="9">
        <v>50</v>
      </c>
      <c r="B182" s="11" t="s">
        <v>90</v>
      </c>
      <c r="C182" s="1" t="s">
        <v>504</v>
      </c>
      <c r="D182" t="s">
        <v>505</v>
      </c>
      <c r="E182" s="14" t="s">
        <v>163</v>
      </c>
      <c r="F182" s="2">
        <v>1250</v>
      </c>
      <c r="G182" s="11" t="s">
        <v>506</v>
      </c>
      <c r="H182" s="11" t="s">
        <v>507</v>
      </c>
      <c r="I182" s="23" t="s">
        <v>343</v>
      </c>
      <c r="J182" s="27" t="s">
        <v>343</v>
      </c>
    </row>
    <row r="183" spans="1:10" ht="12.75">
      <c r="A183" s="9">
        <v>51</v>
      </c>
      <c r="B183" s="11" t="s">
        <v>91</v>
      </c>
      <c r="C183" s="1" t="s">
        <v>11</v>
      </c>
      <c r="D183" t="s">
        <v>146</v>
      </c>
      <c r="E183" s="14" t="s">
        <v>147</v>
      </c>
      <c r="F183" s="2">
        <v>3916</v>
      </c>
      <c r="G183" s="11">
        <v>675</v>
      </c>
      <c r="H183" s="11">
        <v>70010000229</v>
      </c>
      <c r="I183" s="20">
        <v>41604</v>
      </c>
      <c r="J183" s="27" t="s">
        <v>775</v>
      </c>
    </row>
    <row r="184" spans="1:10" ht="12.75">
      <c r="A184" s="9">
        <v>52</v>
      </c>
      <c r="B184" s="11" t="s">
        <v>92</v>
      </c>
      <c r="C184" s="1" t="s">
        <v>93</v>
      </c>
      <c r="D184" t="s">
        <v>220</v>
      </c>
      <c r="E184" s="14" t="s">
        <v>221</v>
      </c>
      <c r="F184" s="2">
        <v>85</v>
      </c>
      <c r="G184" s="11" t="s">
        <v>271</v>
      </c>
      <c r="H184" s="11" t="s">
        <v>272</v>
      </c>
      <c r="I184" s="23" t="s">
        <v>63</v>
      </c>
      <c r="J184" s="27" t="s">
        <v>343</v>
      </c>
    </row>
    <row r="185" spans="1:10" ht="12.75">
      <c r="A185" s="9">
        <v>53</v>
      </c>
      <c r="B185" s="11" t="s">
        <v>94</v>
      </c>
      <c r="C185" s="1" t="s">
        <v>12</v>
      </c>
      <c r="D185" t="s">
        <v>148</v>
      </c>
      <c r="E185" s="14" t="s">
        <v>149</v>
      </c>
      <c r="F185" s="2">
        <v>27060.53</v>
      </c>
      <c r="G185" s="11" t="s">
        <v>508</v>
      </c>
      <c r="H185" s="11" t="s">
        <v>509</v>
      </c>
      <c r="I185" s="20">
        <v>41793</v>
      </c>
      <c r="J185" s="27" t="s">
        <v>343</v>
      </c>
    </row>
    <row r="186" spans="1:10" ht="12.75">
      <c r="A186" s="9">
        <v>53</v>
      </c>
      <c r="B186" s="11" t="s">
        <v>94</v>
      </c>
      <c r="C186" s="1" t="s">
        <v>12</v>
      </c>
      <c r="D186" t="s">
        <v>148</v>
      </c>
      <c r="E186" s="14" t="s">
        <v>149</v>
      </c>
      <c r="F186" s="2">
        <v>50.08</v>
      </c>
      <c r="G186" s="11">
        <v>256</v>
      </c>
      <c r="H186" s="11">
        <v>80526</v>
      </c>
      <c r="I186" s="20">
        <v>41793</v>
      </c>
      <c r="J186" s="27" t="s">
        <v>343</v>
      </c>
    </row>
    <row r="187" spans="1:10" ht="12.75">
      <c r="A187" s="9">
        <v>54</v>
      </c>
      <c r="B187" s="11" t="s">
        <v>94</v>
      </c>
      <c r="C187" s="1" t="s">
        <v>129</v>
      </c>
      <c r="D187" t="s">
        <v>152</v>
      </c>
      <c r="E187" s="14" t="s">
        <v>153</v>
      </c>
      <c r="F187" s="2">
        <v>3804</v>
      </c>
      <c r="G187" s="11" t="s">
        <v>541</v>
      </c>
      <c r="H187" s="11" t="s">
        <v>343</v>
      </c>
      <c r="I187" s="23" t="s">
        <v>343</v>
      </c>
      <c r="J187" s="27" t="s">
        <v>343</v>
      </c>
    </row>
    <row r="188" spans="1:10" ht="12.75">
      <c r="A188" s="9">
        <v>55</v>
      </c>
      <c r="B188" s="11" t="s">
        <v>95</v>
      </c>
      <c r="C188" s="1" t="s">
        <v>130</v>
      </c>
      <c r="D188" t="s">
        <v>154</v>
      </c>
      <c r="E188" s="14" t="s">
        <v>155</v>
      </c>
      <c r="F188" s="2">
        <v>1428</v>
      </c>
      <c r="G188" s="11" t="s">
        <v>345</v>
      </c>
      <c r="H188" s="11">
        <v>261456730</v>
      </c>
      <c r="I188" s="23">
        <v>2013</v>
      </c>
      <c r="J188" s="27" t="s">
        <v>779</v>
      </c>
    </row>
    <row r="189" spans="1:10" ht="12.75">
      <c r="A189" s="9">
        <v>56</v>
      </c>
      <c r="B189" s="11" t="s">
        <v>95</v>
      </c>
      <c r="C189" s="1" t="s">
        <v>13</v>
      </c>
      <c r="D189" t="s">
        <v>150</v>
      </c>
      <c r="E189" s="14" t="s">
        <v>151</v>
      </c>
      <c r="F189" s="2">
        <v>6411.36</v>
      </c>
      <c r="G189" s="11" t="s">
        <v>273</v>
      </c>
      <c r="H189" s="11" t="s">
        <v>274</v>
      </c>
      <c r="I189" s="23" t="s">
        <v>275</v>
      </c>
      <c r="J189" s="27" t="s">
        <v>343</v>
      </c>
    </row>
    <row r="190" spans="1:10" ht="12.75">
      <c r="A190" s="9">
        <v>57</v>
      </c>
      <c r="B190" s="11" t="s">
        <v>96</v>
      </c>
      <c r="C190" s="1" t="s">
        <v>97</v>
      </c>
      <c r="D190" t="s">
        <v>222</v>
      </c>
      <c r="E190" s="14" t="s">
        <v>223</v>
      </c>
      <c r="F190" s="2">
        <v>4935.85</v>
      </c>
      <c r="G190" s="11" t="s">
        <v>276</v>
      </c>
      <c r="H190" s="11" t="s">
        <v>277</v>
      </c>
      <c r="I190" s="23" t="s">
        <v>278</v>
      </c>
      <c r="J190" s="27" t="s">
        <v>510</v>
      </c>
    </row>
    <row r="191" spans="1:10" ht="12.75">
      <c r="A191" s="9">
        <v>57</v>
      </c>
      <c r="B191" s="11" t="s">
        <v>96</v>
      </c>
      <c r="C191" s="1" t="s">
        <v>98</v>
      </c>
      <c r="D191" t="s">
        <v>462</v>
      </c>
      <c r="E191" s="14" t="s">
        <v>434</v>
      </c>
      <c r="F191" s="2">
        <v>3946.07</v>
      </c>
      <c r="G191" s="11" t="s">
        <v>279</v>
      </c>
      <c r="H191" s="11" t="s">
        <v>280</v>
      </c>
      <c r="I191" s="23" t="s">
        <v>281</v>
      </c>
      <c r="J191" s="27" t="s">
        <v>511</v>
      </c>
    </row>
    <row r="192" spans="1:10" ht="12.75">
      <c r="A192" s="9">
        <v>57</v>
      </c>
      <c r="B192" s="11" t="s">
        <v>96</v>
      </c>
      <c r="C192" s="1" t="s">
        <v>17</v>
      </c>
      <c r="D192" t="s">
        <v>156</v>
      </c>
      <c r="E192" s="14" t="s">
        <v>157</v>
      </c>
      <c r="F192" s="2">
        <v>2094.01</v>
      </c>
      <c r="G192" s="11" t="s">
        <v>282</v>
      </c>
      <c r="H192" s="11" t="s">
        <v>283</v>
      </c>
      <c r="I192" s="23" t="s">
        <v>284</v>
      </c>
      <c r="J192" s="27" t="s">
        <v>348</v>
      </c>
    </row>
    <row r="193" spans="1:10" ht="12.75">
      <c r="A193" s="9">
        <v>58</v>
      </c>
      <c r="B193" s="11" t="s">
        <v>96</v>
      </c>
      <c r="C193" s="1" t="s">
        <v>53</v>
      </c>
      <c r="D193" t="s">
        <v>194</v>
      </c>
      <c r="E193" s="14" t="s">
        <v>195</v>
      </c>
      <c r="F193" s="2">
        <v>2193</v>
      </c>
      <c r="G193" s="11">
        <v>202</v>
      </c>
      <c r="H193" s="11" t="s">
        <v>514</v>
      </c>
      <c r="I193" s="20">
        <v>41739</v>
      </c>
      <c r="J193" s="27" t="s">
        <v>343</v>
      </c>
    </row>
    <row r="194" spans="1:10" ht="12.75">
      <c r="A194" s="9">
        <v>58</v>
      </c>
      <c r="B194" s="11" t="s">
        <v>96</v>
      </c>
      <c r="C194" s="1" t="s">
        <v>23</v>
      </c>
      <c r="D194" t="s">
        <v>166</v>
      </c>
      <c r="E194" s="14" t="s">
        <v>167</v>
      </c>
      <c r="F194" s="2">
        <v>779.58</v>
      </c>
      <c r="G194" s="11" t="s">
        <v>512</v>
      </c>
      <c r="H194" s="11" t="s">
        <v>513</v>
      </c>
      <c r="I194" s="20">
        <v>41652</v>
      </c>
      <c r="J194" s="27" t="s">
        <v>358</v>
      </c>
    </row>
    <row r="195" spans="1:10" ht="12.75">
      <c r="A195" s="9">
        <v>58</v>
      </c>
      <c r="B195" s="11" t="s">
        <v>96</v>
      </c>
      <c r="C195" s="1" t="s">
        <v>89</v>
      </c>
      <c r="D195" t="s">
        <v>218</v>
      </c>
      <c r="E195" s="14" t="s">
        <v>219</v>
      </c>
      <c r="F195" s="2">
        <v>539.12</v>
      </c>
      <c r="G195" s="11" t="s">
        <v>285</v>
      </c>
      <c r="H195" s="11" t="s">
        <v>286</v>
      </c>
      <c r="I195" s="23" t="s">
        <v>287</v>
      </c>
      <c r="J195" s="27" t="s">
        <v>343</v>
      </c>
    </row>
    <row r="196" spans="1:10" ht="12.75">
      <c r="A196" s="9">
        <v>58</v>
      </c>
      <c r="B196" s="11" t="s">
        <v>96</v>
      </c>
      <c r="C196" s="1" t="s">
        <v>75</v>
      </c>
      <c r="D196" t="s">
        <v>204</v>
      </c>
      <c r="E196" s="14" t="s">
        <v>205</v>
      </c>
      <c r="F196" s="2">
        <v>440.12</v>
      </c>
      <c r="G196" s="11" t="s">
        <v>288</v>
      </c>
      <c r="H196" s="11" t="s">
        <v>289</v>
      </c>
      <c r="I196" s="23" t="s">
        <v>247</v>
      </c>
      <c r="J196" s="27" t="s">
        <v>515</v>
      </c>
    </row>
    <row r="197" spans="1:10" ht="12.75">
      <c r="A197" s="9">
        <v>59</v>
      </c>
      <c r="B197" s="11" t="s">
        <v>99</v>
      </c>
      <c r="C197" s="1" t="s">
        <v>11</v>
      </c>
      <c r="D197" t="s">
        <v>146</v>
      </c>
      <c r="E197" s="14" t="s">
        <v>147</v>
      </c>
      <c r="F197" s="2">
        <v>12000</v>
      </c>
      <c r="G197" s="11">
        <v>66</v>
      </c>
      <c r="H197" s="11">
        <v>7001000005</v>
      </c>
      <c r="I197" s="20">
        <v>41666</v>
      </c>
      <c r="J197" s="27" t="s">
        <v>775</v>
      </c>
    </row>
    <row r="198" spans="1:10" ht="12.75">
      <c r="A198" s="9">
        <v>60</v>
      </c>
      <c r="B198" s="11" t="s">
        <v>99</v>
      </c>
      <c r="C198" s="1" t="s">
        <v>80</v>
      </c>
      <c r="D198" t="s">
        <v>516</v>
      </c>
      <c r="E198" s="14" t="s">
        <v>435</v>
      </c>
      <c r="F198" s="2">
        <v>12678.05</v>
      </c>
      <c r="G198" s="11" t="s">
        <v>496</v>
      </c>
      <c r="H198" s="11" t="s">
        <v>517</v>
      </c>
      <c r="I198" s="23" t="s">
        <v>343</v>
      </c>
      <c r="J198" s="27" t="s">
        <v>343</v>
      </c>
    </row>
    <row r="199" spans="1:10" ht="12.75">
      <c r="A199" s="9">
        <v>61</v>
      </c>
      <c r="B199" s="11" t="s">
        <v>100</v>
      </c>
      <c r="C199" s="1" t="s">
        <v>5</v>
      </c>
      <c r="D199" t="s">
        <v>138</v>
      </c>
      <c r="E199" s="14" t="s">
        <v>139</v>
      </c>
      <c r="F199" s="2">
        <v>1624.77</v>
      </c>
      <c r="G199" s="11" t="s">
        <v>518</v>
      </c>
      <c r="H199" s="11" t="s">
        <v>519</v>
      </c>
      <c r="I199" s="20">
        <v>41729</v>
      </c>
      <c r="J199" s="27" t="s">
        <v>343</v>
      </c>
    </row>
    <row r="200" spans="1:10" ht="12.75">
      <c r="A200" s="9">
        <v>61</v>
      </c>
      <c r="B200" s="11" t="s">
        <v>100</v>
      </c>
      <c r="C200" s="1" t="s">
        <v>101</v>
      </c>
      <c r="D200" t="s">
        <v>224</v>
      </c>
      <c r="E200" s="14" t="s">
        <v>225</v>
      </c>
      <c r="F200" s="2">
        <v>414.8</v>
      </c>
      <c r="G200" s="11" t="s">
        <v>290</v>
      </c>
      <c r="H200" s="11" t="s">
        <v>291</v>
      </c>
      <c r="I200" s="23" t="s">
        <v>292</v>
      </c>
      <c r="J200" s="27" t="s">
        <v>787</v>
      </c>
    </row>
    <row r="201" spans="1:10" ht="12.75">
      <c r="A201" s="9">
        <v>61</v>
      </c>
      <c r="B201" s="11" t="s">
        <v>100</v>
      </c>
      <c r="C201" s="1" t="s">
        <v>98</v>
      </c>
      <c r="D201" t="s">
        <v>462</v>
      </c>
      <c r="E201" s="14" t="s">
        <v>434</v>
      </c>
      <c r="F201" s="2">
        <v>130.15</v>
      </c>
      <c r="G201" s="11" t="s">
        <v>525</v>
      </c>
      <c r="H201" s="11" t="s">
        <v>526</v>
      </c>
      <c r="I201" s="20">
        <v>41818</v>
      </c>
      <c r="J201" s="27" t="s">
        <v>511</v>
      </c>
    </row>
    <row r="202" spans="1:10" ht="12.75">
      <c r="A202" s="9">
        <v>61</v>
      </c>
      <c r="B202" s="11" t="s">
        <v>100</v>
      </c>
      <c r="C202" s="1" t="s">
        <v>4</v>
      </c>
      <c r="D202" t="s">
        <v>136</v>
      </c>
      <c r="E202" s="14" t="s">
        <v>137</v>
      </c>
      <c r="F202" s="2">
        <v>862.9</v>
      </c>
      <c r="G202" s="11" t="s">
        <v>522</v>
      </c>
      <c r="H202" s="16" t="s">
        <v>523</v>
      </c>
      <c r="I202" s="20">
        <v>41670</v>
      </c>
      <c r="J202" s="27" t="s">
        <v>524</v>
      </c>
    </row>
    <row r="203" spans="1:10" ht="12.75">
      <c r="A203" s="9">
        <v>61</v>
      </c>
      <c r="B203" s="11" t="s">
        <v>100</v>
      </c>
      <c r="C203" s="1" t="s">
        <v>24</v>
      </c>
      <c r="D203" t="s">
        <v>168</v>
      </c>
      <c r="E203" s="14" t="s">
        <v>169</v>
      </c>
      <c r="F203" s="2">
        <v>1405.18</v>
      </c>
      <c r="G203" s="11" t="s">
        <v>528</v>
      </c>
      <c r="H203" s="11" t="s">
        <v>529</v>
      </c>
      <c r="I203" s="20">
        <v>41670</v>
      </c>
      <c r="J203" s="27" t="s">
        <v>530</v>
      </c>
    </row>
    <row r="204" spans="1:10" ht="12.75">
      <c r="A204" s="9">
        <v>61</v>
      </c>
      <c r="B204" s="11" t="s">
        <v>100</v>
      </c>
      <c r="C204" s="1" t="s">
        <v>3</v>
      </c>
      <c r="D204" t="s">
        <v>134</v>
      </c>
      <c r="E204" s="14" t="s">
        <v>135</v>
      </c>
      <c r="F204" s="2">
        <v>175.68</v>
      </c>
      <c r="G204" s="11" t="s">
        <v>293</v>
      </c>
      <c r="H204" s="11" t="s">
        <v>294</v>
      </c>
      <c r="I204" s="23" t="s">
        <v>269</v>
      </c>
      <c r="J204" s="27" t="s">
        <v>575</v>
      </c>
    </row>
    <row r="205" spans="1:10" ht="12.75">
      <c r="A205" s="9">
        <v>61</v>
      </c>
      <c r="B205" s="11" t="s">
        <v>100</v>
      </c>
      <c r="C205" s="1" t="s">
        <v>35</v>
      </c>
      <c r="D205" t="s">
        <v>184</v>
      </c>
      <c r="E205" s="14" t="s">
        <v>185</v>
      </c>
      <c r="F205" s="2">
        <v>454.24</v>
      </c>
      <c r="G205" s="11">
        <v>93</v>
      </c>
      <c r="H205" s="11" t="s">
        <v>527</v>
      </c>
      <c r="I205" s="20">
        <v>41698</v>
      </c>
      <c r="J205" s="27" t="s">
        <v>343</v>
      </c>
    </row>
    <row r="206" spans="1:10" ht="12.75">
      <c r="A206" s="9">
        <v>61</v>
      </c>
      <c r="B206" s="11" t="s">
        <v>100</v>
      </c>
      <c r="C206" s="1" t="s">
        <v>76</v>
      </c>
      <c r="D206" t="s">
        <v>206</v>
      </c>
      <c r="E206" s="14" t="s">
        <v>207</v>
      </c>
      <c r="F206" s="2">
        <v>1903.2</v>
      </c>
      <c r="G206" s="11" t="s">
        <v>251</v>
      </c>
      <c r="H206" s="11" t="s">
        <v>252</v>
      </c>
      <c r="I206" s="23" t="s">
        <v>253</v>
      </c>
      <c r="J206" s="27" t="s">
        <v>709</v>
      </c>
    </row>
    <row r="207" spans="1:10" ht="12.75">
      <c r="A207" s="9">
        <v>61</v>
      </c>
      <c r="B207" s="11" t="s">
        <v>100</v>
      </c>
      <c r="C207" s="1" t="s">
        <v>73</v>
      </c>
      <c r="D207" t="s">
        <v>202</v>
      </c>
      <c r="E207" s="14" t="s">
        <v>203</v>
      </c>
      <c r="F207" s="2">
        <v>1112.66</v>
      </c>
      <c r="G207" s="11" t="s">
        <v>295</v>
      </c>
      <c r="H207" s="11" t="s">
        <v>296</v>
      </c>
      <c r="I207" s="23" t="s">
        <v>269</v>
      </c>
      <c r="J207" s="27" t="s">
        <v>521</v>
      </c>
    </row>
    <row r="208" spans="1:10" ht="12.75">
      <c r="A208" s="9">
        <v>61</v>
      </c>
      <c r="B208" s="11" t="s">
        <v>100</v>
      </c>
      <c r="C208" s="1" t="s">
        <v>7</v>
      </c>
      <c r="D208" t="s">
        <v>442</v>
      </c>
      <c r="E208" s="14" t="s">
        <v>414</v>
      </c>
      <c r="F208" s="2">
        <v>238</v>
      </c>
      <c r="G208" s="11" t="s">
        <v>297</v>
      </c>
      <c r="H208" s="11" t="s">
        <v>298</v>
      </c>
      <c r="I208" s="23" t="s">
        <v>269</v>
      </c>
      <c r="J208" s="27" t="s">
        <v>520</v>
      </c>
    </row>
    <row r="209" spans="1:10" ht="12.75">
      <c r="A209" s="9">
        <v>61</v>
      </c>
      <c r="B209" s="11" t="s">
        <v>100</v>
      </c>
      <c r="C209" s="1" t="s">
        <v>61</v>
      </c>
      <c r="D209" t="s">
        <v>455</v>
      </c>
      <c r="E209" s="14" t="s">
        <v>428</v>
      </c>
      <c r="F209" s="2">
        <v>164.7</v>
      </c>
      <c r="G209" s="11" t="s">
        <v>299</v>
      </c>
      <c r="H209" s="11" t="s">
        <v>300</v>
      </c>
      <c r="I209" s="23" t="s">
        <v>269</v>
      </c>
      <c r="J209" s="27" t="s">
        <v>784</v>
      </c>
    </row>
    <row r="210" spans="1:10" ht="12.75">
      <c r="A210" s="9">
        <v>62</v>
      </c>
      <c r="B210" s="11" t="s">
        <v>100</v>
      </c>
      <c r="C210" s="1" t="s">
        <v>60</v>
      </c>
      <c r="D210" t="s">
        <v>198</v>
      </c>
      <c r="E210" s="14" t="s">
        <v>199</v>
      </c>
      <c r="F210" s="2">
        <v>1357.86</v>
      </c>
      <c r="G210" s="11">
        <v>69</v>
      </c>
      <c r="H210" s="13" t="s">
        <v>531</v>
      </c>
      <c r="I210" s="20">
        <v>41655</v>
      </c>
      <c r="J210" s="27" t="s">
        <v>785</v>
      </c>
    </row>
    <row r="211" spans="1:10" ht="12.75">
      <c r="A211" s="9">
        <v>62</v>
      </c>
      <c r="B211" s="11" t="s">
        <v>100</v>
      </c>
      <c r="C211" s="1" t="s">
        <v>60</v>
      </c>
      <c r="D211" t="s">
        <v>198</v>
      </c>
      <c r="E211" s="14" t="s">
        <v>199</v>
      </c>
      <c r="F211" s="2">
        <v>1159</v>
      </c>
      <c r="G211" s="11">
        <v>43</v>
      </c>
      <c r="H211" s="13" t="s">
        <v>263</v>
      </c>
      <c r="I211" s="20">
        <v>41660</v>
      </c>
      <c r="J211" s="27" t="s">
        <v>532</v>
      </c>
    </row>
    <row r="212" spans="1:10" ht="12.75">
      <c r="A212" s="9">
        <v>62</v>
      </c>
      <c r="B212" s="11" t="s">
        <v>100</v>
      </c>
      <c r="C212" s="1" t="s">
        <v>84</v>
      </c>
      <c r="D212" t="s">
        <v>212</v>
      </c>
      <c r="E212" s="14" t="s">
        <v>213</v>
      </c>
      <c r="F212" s="2">
        <v>7962.33</v>
      </c>
      <c r="G212" s="11" t="s">
        <v>301</v>
      </c>
      <c r="H212" s="11" t="s">
        <v>302</v>
      </c>
      <c r="I212" s="23" t="s">
        <v>303</v>
      </c>
      <c r="J212" s="27" t="s">
        <v>500</v>
      </c>
    </row>
    <row r="213" spans="1:10" ht="12.75">
      <c r="A213" s="9">
        <v>62</v>
      </c>
      <c r="B213" s="11" t="s">
        <v>100</v>
      </c>
      <c r="C213" s="1" t="s">
        <v>102</v>
      </c>
      <c r="D213" t="s">
        <v>226</v>
      </c>
      <c r="E213" s="14" t="s">
        <v>227</v>
      </c>
      <c r="F213" s="2">
        <v>3585.58</v>
      </c>
      <c r="G213" s="11" t="s">
        <v>304</v>
      </c>
      <c r="H213" s="11" t="s">
        <v>305</v>
      </c>
      <c r="I213" s="23" t="s">
        <v>306</v>
      </c>
      <c r="J213" s="27" t="s">
        <v>533</v>
      </c>
    </row>
    <row r="214" spans="1:10" ht="12.75">
      <c r="A214" s="9">
        <v>63</v>
      </c>
      <c r="B214" s="11" t="s">
        <v>100</v>
      </c>
      <c r="C214" s="1" t="s">
        <v>33</v>
      </c>
      <c r="D214" t="s">
        <v>180</v>
      </c>
      <c r="E214" s="14" t="s">
        <v>181</v>
      </c>
      <c r="F214" s="2">
        <v>17734.42</v>
      </c>
      <c r="G214" s="11">
        <v>44</v>
      </c>
      <c r="H214" s="11">
        <v>2013015131</v>
      </c>
      <c r="I214" s="20">
        <v>41639</v>
      </c>
      <c r="J214" s="27" t="s">
        <v>373</v>
      </c>
    </row>
    <row r="215" spans="1:10" ht="12.75">
      <c r="A215" s="9">
        <v>63</v>
      </c>
      <c r="B215" s="11" t="s">
        <v>100</v>
      </c>
      <c r="C215" s="1" t="s">
        <v>33</v>
      </c>
      <c r="D215" t="s">
        <v>180</v>
      </c>
      <c r="E215" s="14" t="s">
        <v>181</v>
      </c>
      <c r="F215" s="2">
        <v>118.16</v>
      </c>
      <c r="G215" s="11">
        <v>59</v>
      </c>
      <c r="H215" s="11">
        <v>2014000461</v>
      </c>
      <c r="I215" s="20">
        <v>41670</v>
      </c>
      <c r="J215" s="27" t="s">
        <v>376</v>
      </c>
    </row>
    <row r="216" spans="1:10" ht="12.75">
      <c r="A216" s="9">
        <v>64</v>
      </c>
      <c r="B216" s="11" t="s">
        <v>100</v>
      </c>
      <c r="C216" s="1" t="s">
        <v>80</v>
      </c>
      <c r="D216" t="s">
        <v>210</v>
      </c>
      <c r="E216" s="14" t="s">
        <v>211</v>
      </c>
      <c r="F216" s="2">
        <v>4544.13</v>
      </c>
      <c r="G216" s="11" t="s">
        <v>534</v>
      </c>
      <c r="H216" s="11" t="s">
        <v>535</v>
      </c>
      <c r="I216" s="23">
        <v>2013</v>
      </c>
      <c r="J216" s="27" t="s">
        <v>343</v>
      </c>
    </row>
    <row r="217" spans="1:10" ht="12.75">
      <c r="A217" s="9">
        <v>64</v>
      </c>
      <c r="B217" s="11" t="s">
        <v>100</v>
      </c>
      <c r="C217" s="1" t="s">
        <v>80</v>
      </c>
      <c r="D217" t="s">
        <v>210</v>
      </c>
      <c r="E217" s="14" t="s">
        <v>211</v>
      </c>
      <c r="F217" s="2">
        <v>8676.48</v>
      </c>
      <c r="G217" s="11" t="s">
        <v>536</v>
      </c>
      <c r="H217" s="11" t="s">
        <v>537</v>
      </c>
      <c r="I217" s="23">
        <v>2014</v>
      </c>
      <c r="J217" s="27" t="s">
        <v>343</v>
      </c>
    </row>
    <row r="218" spans="1:10" ht="12.75">
      <c r="A218" s="9">
        <v>65</v>
      </c>
      <c r="B218" s="11" t="s">
        <v>100</v>
      </c>
      <c r="C218" s="1" t="s">
        <v>103</v>
      </c>
      <c r="D218" t="s">
        <v>463</v>
      </c>
      <c r="E218" s="14" t="s">
        <v>436</v>
      </c>
      <c r="F218" s="2">
        <v>11000</v>
      </c>
      <c r="G218" s="11">
        <v>141</v>
      </c>
      <c r="H218" s="11" t="s">
        <v>538</v>
      </c>
      <c r="I218" s="20">
        <v>41715</v>
      </c>
      <c r="J218" s="27" t="s">
        <v>539</v>
      </c>
    </row>
    <row r="219" spans="1:10" ht="12.75">
      <c r="A219" s="9">
        <v>66</v>
      </c>
      <c r="B219" s="11" t="s">
        <v>104</v>
      </c>
      <c r="C219" s="1" t="s">
        <v>131</v>
      </c>
      <c r="D219" t="s">
        <v>540</v>
      </c>
      <c r="E219" s="14" t="s">
        <v>437</v>
      </c>
      <c r="F219" s="2">
        <v>20000</v>
      </c>
      <c r="G219" s="11" t="s">
        <v>541</v>
      </c>
      <c r="H219" s="11">
        <v>1</v>
      </c>
      <c r="I219" s="23">
        <v>2014</v>
      </c>
      <c r="J219" s="27" t="s">
        <v>343</v>
      </c>
    </row>
    <row r="220" spans="1:10" ht="12.75">
      <c r="A220" s="9">
        <v>67</v>
      </c>
      <c r="B220" s="11" t="s">
        <v>104</v>
      </c>
      <c r="C220" s="1" t="s">
        <v>542</v>
      </c>
      <c r="D220" t="s">
        <v>543</v>
      </c>
      <c r="E220" s="14" t="s">
        <v>183</v>
      </c>
      <c r="F220" s="2">
        <v>7214.34</v>
      </c>
      <c r="G220" s="11" t="s">
        <v>544</v>
      </c>
      <c r="H220" s="11" t="s">
        <v>545</v>
      </c>
      <c r="I220" s="23">
        <v>2014</v>
      </c>
      <c r="J220" s="27" t="s">
        <v>343</v>
      </c>
    </row>
    <row r="221" spans="1:10" ht="12.75">
      <c r="A221" s="9">
        <v>69</v>
      </c>
      <c r="B221" s="11" t="s">
        <v>105</v>
      </c>
      <c r="C221" s="1" t="s">
        <v>12</v>
      </c>
      <c r="D221" t="s">
        <v>148</v>
      </c>
      <c r="E221" s="14" t="s">
        <v>149</v>
      </c>
      <c r="F221" s="2">
        <v>25946.79</v>
      </c>
      <c r="G221" s="11" t="s">
        <v>546</v>
      </c>
      <c r="H221" s="11" t="s">
        <v>547</v>
      </c>
      <c r="I221" s="20">
        <v>41821</v>
      </c>
      <c r="J221" s="27" t="s">
        <v>343</v>
      </c>
    </row>
    <row r="222" spans="1:10" ht="12.75">
      <c r="A222" s="9">
        <v>69</v>
      </c>
      <c r="B222" s="11" t="s">
        <v>105</v>
      </c>
      <c r="C222" s="1" t="s">
        <v>12</v>
      </c>
      <c r="D222" t="s">
        <v>148</v>
      </c>
      <c r="E222" s="14" t="s">
        <v>149</v>
      </c>
      <c r="F222" s="2">
        <v>50.03</v>
      </c>
      <c r="G222" s="11" t="s">
        <v>307</v>
      </c>
      <c r="H222" s="11" t="s">
        <v>308</v>
      </c>
      <c r="I222" s="23" t="s">
        <v>309</v>
      </c>
      <c r="J222" s="27" t="s">
        <v>343</v>
      </c>
    </row>
    <row r="223" spans="1:10" ht="12.75">
      <c r="A223" s="9">
        <v>69</v>
      </c>
      <c r="B223" s="11" t="s">
        <v>105</v>
      </c>
      <c r="C223" s="1" t="s">
        <v>13</v>
      </c>
      <c r="D223" t="s">
        <v>150</v>
      </c>
      <c r="E223" s="14" t="s">
        <v>151</v>
      </c>
      <c r="F223" s="2">
        <v>6878.19</v>
      </c>
      <c r="G223" s="11" t="s">
        <v>310</v>
      </c>
      <c r="H223" s="11" t="s">
        <v>311</v>
      </c>
      <c r="I223" s="23" t="s">
        <v>312</v>
      </c>
      <c r="J223" s="27" t="s">
        <v>343</v>
      </c>
    </row>
    <row r="224" spans="1:10" ht="12.75">
      <c r="A224" s="9">
        <v>70</v>
      </c>
      <c r="B224" s="11" t="s">
        <v>105</v>
      </c>
      <c r="C224" s="1" t="s">
        <v>548</v>
      </c>
      <c r="D224" t="s">
        <v>549</v>
      </c>
      <c r="E224" s="14" t="s">
        <v>429</v>
      </c>
      <c r="F224" s="29">
        <v>1500</v>
      </c>
      <c r="G224" s="11" t="s">
        <v>345</v>
      </c>
      <c r="H224" s="13" t="s">
        <v>550</v>
      </c>
      <c r="I224" s="23">
        <v>2014</v>
      </c>
      <c r="J224" s="27" t="s">
        <v>782</v>
      </c>
    </row>
    <row r="225" spans="1:10" ht="12.75">
      <c r="A225" s="9">
        <v>70</v>
      </c>
      <c r="B225" s="11" t="s">
        <v>105</v>
      </c>
      <c r="C225" s="1" t="s">
        <v>548</v>
      </c>
      <c r="D225" t="s">
        <v>549</v>
      </c>
      <c r="E225" s="14" t="s">
        <v>429</v>
      </c>
      <c r="F225" s="29">
        <v>1015</v>
      </c>
      <c r="G225" s="11" t="s">
        <v>345</v>
      </c>
      <c r="H225" s="13" t="s">
        <v>551</v>
      </c>
      <c r="I225" s="23">
        <v>2014</v>
      </c>
      <c r="J225" s="27" t="s">
        <v>782</v>
      </c>
    </row>
    <row r="226" spans="1:10" ht="12.75">
      <c r="A226" s="9">
        <v>71</v>
      </c>
      <c r="B226" s="11" t="s">
        <v>106</v>
      </c>
      <c r="C226" s="12" t="s">
        <v>129</v>
      </c>
      <c r="D226" t="s">
        <v>152</v>
      </c>
      <c r="E226" s="14" t="s">
        <v>153</v>
      </c>
      <c r="F226" s="2">
        <v>3800</v>
      </c>
      <c r="G226" s="11" t="s">
        <v>541</v>
      </c>
      <c r="H226" s="11" t="s">
        <v>343</v>
      </c>
      <c r="I226" s="23" t="s">
        <v>343</v>
      </c>
      <c r="J226" s="27" t="s">
        <v>343</v>
      </c>
    </row>
    <row r="227" spans="1:10" ht="12.75">
      <c r="A227" s="9">
        <v>72</v>
      </c>
      <c r="B227" s="11" t="s">
        <v>107</v>
      </c>
      <c r="C227" s="1" t="s">
        <v>30</v>
      </c>
      <c r="D227" t="s">
        <v>176</v>
      </c>
      <c r="E227" s="14" t="s">
        <v>177</v>
      </c>
      <c r="F227" s="2">
        <v>625.65</v>
      </c>
      <c r="G227" s="11" t="s">
        <v>552</v>
      </c>
      <c r="H227" s="11" t="s">
        <v>553</v>
      </c>
      <c r="I227" s="20">
        <v>41723</v>
      </c>
      <c r="J227" s="27" t="s">
        <v>343</v>
      </c>
    </row>
    <row r="228" spans="1:10" ht="12.75">
      <c r="A228" s="9">
        <v>73</v>
      </c>
      <c r="B228" s="11" t="s">
        <v>107</v>
      </c>
      <c r="C228" s="1" t="s">
        <v>103</v>
      </c>
      <c r="D228" t="s">
        <v>463</v>
      </c>
      <c r="E228" s="14" t="s">
        <v>436</v>
      </c>
      <c r="F228" s="2">
        <v>3197.7</v>
      </c>
      <c r="G228" s="11">
        <v>141</v>
      </c>
      <c r="H228" s="11" t="s">
        <v>538</v>
      </c>
      <c r="I228" s="20">
        <v>41715</v>
      </c>
      <c r="J228" s="27" t="s">
        <v>539</v>
      </c>
    </row>
    <row r="229" spans="1:10" ht="12.75">
      <c r="A229" s="9">
        <v>73</v>
      </c>
      <c r="B229" s="11" t="s">
        <v>107</v>
      </c>
      <c r="C229" s="1" t="s">
        <v>103</v>
      </c>
      <c r="D229" t="s">
        <v>463</v>
      </c>
      <c r="E229" s="14" t="s">
        <v>436</v>
      </c>
      <c r="F229" s="2">
        <f>6700+1024.8</f>
        <v>7724.8</v>
      </c>
      <c r="G229" s="11" t="s">
        <v>554</v>
      </c>
      <c r="H229" s="11" t="s">
        <v>555</v>
      </c>
      <c r="I229" s="20">
        <v>41715</v>
      </c>
      <c r="J229" s="27" t="s">
        <v>556</v>
      </c>
    </row>
    <row r="230" spans="1:10" ht="12.75">
      <c r="A230" s="9">
        <v>75</v>
      </c>
      <c r="B230" s="11" t="s">
        <v>108</v>
      </c>
      <c r="C230" s="1" t="s">
        <v>109</v>
      </c>
      <c r="D230" t="s">
        <v>464</v>
      </c>
      <c r="E230" s="14" t="s">
        <v>438</v>
      </c>
      <c r="F230" s="2">
        <v>627.08</v>
      </c>
      <c r="G230" s="11" t="s">
        <v>557</v>
      </c>
      <c r="H230" s="11" t="s">
        <v>558</v>
      </c>
      <c r="I230" s="20">
        <v>41737</v>
      </c>
      <c r="J230" s="27" t="s">
        <v>343</v>
      </c>
    </row>
    <row r="231" spans="1:10" ht="12.75">
      <c r="A231" s="9">
        <v>76</v>
      </c>
      <c r="B231" s="11" t="s">
        <v>108</v>
      </c>
      <c r="C231" s="1" t="s">
        <v>110</v>
      </c>
      <c r="D231" t="s">
        <v>465</v>
      </c>
      <c r="E231" s="14" t="s">
        <v>424</v>
      </c>
      <c r="F231" s="2">
        <v>305</v>
      </c>
      <c r="G231" s="11" t="s">
        <v>313</v>
      </c>
      <c r="H231" s="11" t="s">
        <v>314</v>
      </c>
      <c r="I231" s="23" t="s">
        <v>235</v>
      </c>
      <c r="J231" s="27" t="s">
        <v>343</v>
      </c>
    </row>
    <row r="232" spans="1:10" ht="12.75">
      <c r="A232" s="9">
        <v>77</v>
      </c>
      <c r="B232" s="11" t="s">
        <v>111</v>
      </c>
      <c r="C232" s="1" t="s">
        <v>11</v>
      </c>
      <c r="D232" t="s">
        <v>146</v>
      </c>
      <c r="E232" s="14" t="s">
        <v>147</v>
      </c>
      <c r="F232" s="2">
        <v>11650</v>
      </c>
      <c r="G232" s="11" t="s">
        <v>559</v>
      </c>
      <c r="H232" s="13" t="s">
        <v>560</v>
      </c>
      <c r="I232" s="20">
        <v>41666</v>
      </c>
      <c r="J232" s="27" t="s">
        <v>775</v>
      </c>
    </row>
    <row r="233" spans="1:10" ht="12.75">
      <c r="A233" s="9">
        <v>78</v>
      </c>
      <c r="B233" s="11" t="s">
        <v>111</v>
      </c>
      <c r="C233" s="1" t="s">
        <v>561</v>
      </c>
      <c r="D233" t="s">
        <v>562</v>
      </c>
      <c r="E233" s="14" t="s">
        <v>163</v>
      </c>
      <c r="F233" s="2">
        <v>298</v>
      </c>
      <c r="G233" s="11" t="s">
        <v>506</v>
      </c>
      <c r="H233" s="11">
        <v>2014</v>
      </c>
      <c r="I233" s="23"/>
      <c r="J233" s="27" t="s">
        <v>343</v>
      </c>
    </row>
    <row r="234" spans="1:10" ht="12.75">
      <c r="A234" s="9">
        <v>80</v>
      </c>
      <c r="B234" s="11" t="s">
        <v>112</v>
      </c>
      <c r="C234" s="1" t="s">
        <v>8</v>
      </c>
      <c r="D234" t="s">
        <v>142</v>
      </c>
      <c r="E234" s="14" t="s">
        <v>143</v>
      </c>
      <c r="F234" s="2">
        <v>1764.95</v>
      </c>
      <c r="G234" s="11" t="s">
        <v>563</v>
      </c>
      <c r="H234" s="11" t="s">
        <v>564</v>
      </c>
      <c r="I234" s="20">
        <v>41639</v>
      </c>
      <c r="J234" s="27" t="s">
        <v>351</v>
      </c>
    </row>
    <row r="235" spans="1:10" ht="12.75">
      <c r="A235" s="9">
        <v>81</v>
      </c>
      <c r="B235" s="11" t="s">
        <v>113</v>
      </c>
      <c r="C235" s="1" t="s">
        <v>18</v>
      </c>
      <c r="D235" t="s">
        <v>158</v>
      </c>
      <c r="E235" s="14" t="s">
        <v>159</v>
      </c>
      <c r="F235" s="2">
        <v>10872.43</v>
      </c>
      <c r="G235" s="11" t="s">
        <v>565</v>
      </c>
      <c r="H235" s="11" t="s">
        <v>605</v>
      </c>
      <c r="I235" s="20">
        <v>41639</v>
      </c>
      <c r="J235" s="27" t="s">
        <v>408</v>
      </c>
    </row>
    <row r="236" spans="1:10" ht="12.75">
      <c r="A236" s="9">
        <v>82</v>
      </c>
      <c r="B236" s="11" t="s">
        <v>114</v>
      </c>
      <c r="C236" s="1" t="s">
        <v>25</v>
      </c>
      <c r="D236" t="s">
        <v>170</v>
      </c>
      <c r="E236" s="14" t="s">
        <v>171</v>
      </c>
      <c r="F236" s="2">
        <v>1190.48</v>
      </c>
      <c r="G236" s="11">
        <v>94</v>
      </c>
      <c r="H236" s="11" t="s">
        <v>566</v>
      </c>
      <c r="I236" s="20">
        <v>41698</v>
      </c>
      <c r="J236" s="27" t="s">
        <v>368</v>
      </c>
    </row>
    <row r="237" spans="1:10" ht="12.75">
      <c r="A237" s="9">
        <v>82</v>
      </c>
      <c r="B237" s="11" t="s">
        <v>114</v>
      </c>
      <c r="C237" s="1" t="s">
        <v>8</v>
      </c>
      <c r="D237" t="s">
        <v>142</v>
      </c>
      <c r="E237" s="14" t="s">
        <v>143</v>
      </c>
      <c r="F237" s="2">
        <v>1830</v>
      </c>
      <c r="G237" s="11">
        <v>21</v>
      </c>
      <c r="H237" s="17">
        <v>41671</v>
      </c>
      <c r="I237" s="20">
        <v>41650</v>
      </c>
      <c r="J237" s="27" t="s">
        <v>351</v>
      </c>
    </row>
    <row r="238" spans="1:10" ht="12.75">
      <c r="A238" s="9">
        <v>82</v>
      </c>
      <c r="B238" s="11" t="s">
        <v>114</v>
      </c>
      <c r="C238" s="1" t="s">
        <v>8</v>
      </c>
      <c r="D238" t="s">
        <v>142</v>
      </c>
      <c r="E238" s="14" t="s">
        <v>143</v>
      </c>
      <c r="F238" s="2">
        <f>287.72+386.12+835.22+915</f>
        <v>2424.06</v>
      </c>
      <c r="G238" s="11" t="s">
        <v>567</v>
      </c>
      <c r="H238" s="11" t="s">
        <v>568</v>
      </c>
      <c r="I238" s="20">
        <v>41670</v>
      </c>
      <c r="J238" s="27" t="s">
        <v>569</v>
      </c>
    </row>
    <row r="239" spans="1:10" ht="12.75">
      <c r="A239" s="9">
        <v>82</v>
      </c>
      <c r="B239" s="11" t="s">
        <v>114</v>
      </c>
      <c r="C239" s="1" t="s">
        <v>8</v>
      </c>
      <c r="D239" t="s">
        <v>142</v>
      </c>
      <c r="E239" s="14" t="s">
        <v>143</v>
      </c>
      <c r="F239" s="2">
        <f>1517.95+441.89</f>
        <v>1959.8400000000001</v>
      </c>
      <c r="G239" s="11" t="s">
        <v>570</v>
      </c>
      <c r="H239" s="11" t="s">
        <v>571</v>
      </c>
      <c r="I239" s="20">
        <v>41698</v>
      </c>
      <c r="J239" s="27" t="s">
        <v>569</v>
      </c>
    </row>
    <row r="240" spans="1:10" ht="12.75">
      <c r="A240" s="9">
        <v>82</v>
      </c>
      <c r="B240" s="11" t="s">
        <v>114</v>
      </c>
      <c r="C240" s="1" t="s">
        <v>115</v>
      </c>
      <c r="D240" t="s">
        <v>228</v>
      </c>
      <c r="E240" s="14" t="s">
        <v>229</v>
      </c>
      <c r="F240" s="2">
        <v>2527</v>
      </c>
      <c r="G240" s="11" t="s">
        <v>315</v>
      </c>
      <c r="H240" s="11" t="s">
        <v>316</v>
      </c>
      <c r="I240" s="23" t="s">
        <v>317</v>
      </c>
      <c r="J240" s="27" t="s">
        <v>343</v>
      </c>
    </row>
    <row r="241" spans="1:10" ht="12.75">
      <c r="A241" s="9">
        <v>83</v>
      </c>
      <c r="B241" s="11" t="s">
        <v>114</v>
      </c>
      <c r="C241" s="1" t="s">
        <v>32</v>
      </c>
      <c r="D241" t="s">
        <v>178</v>
      </c>
      <c r="E241" s="14" t="s">
        <v>179</v>
      </c>
      <c r="F241" s="2">
        <v>10980</v>
      </c>
      <c r="G241" s="11" t="s">
        <v>236</v>
      </c>
      <c r="H241" s="11" t="s">
        <v>237</v>
      </c>
      <c r="I241" s="23" t="s">
        <v>238</v>
      </c>
      <c r="J241" s="27" t="s">
        <v>343</v>
      </c>
    </row>
    <row r="242" spans="1:10" ht="12.75">
      <c r="A242" s="9">
        <v>84</v>
      </c>
      <c r="B242" s="11" t="s">
        <v>116</v>
      </c>
      <c r="C242" s="1" t="s">
        <v>84</v>
      </c>
      <c r="D242" t="s">
        <v>212</v>
      </c>
      <c r="E242" s="14" t="s">
        <v>213</v>
      </c>
      <c r="F242" s="2">
        <v>10969.95</v>
      </c>
      <c r="G242" s="11" t="s">
        <v>318</v>
      </c>
      <c r="H242" s="11" t="s">
        <v>242</v>
      </c>
      <c r="I242" s="23" t="s">
        <v>269</v>
      </c>
      <c r="J242" s="27" t="s">
        <v>500</v>
      </c>
    </row>
    <row r="243" spans="1:10" ht="12.75">
      <c r="A243" s="9">
        <v>85</v>
      </c>
      <c r="B243" s="11" t="s">
        <v>116</v>
      </c>
      <c r="C243" s="1" t="s">
        <v>129</v>
      </c>
      <c r="D243" t="s">
        <v>152</v>
      </c>
      <c r="E243" s="14" t="s">
        <v>153</v>
      </c>
      <c r="F243" s="2">
        <v>3770</v>
      </c>
      <c r="G243" s="11" t="s">
        <v>541</v>
      </c>
      <c r="H243" s="11" t="s">
        <v>343</v>
      </c>
      <c r="I243" s="23" t="s">
        <v>343</v>
      </c>
      <c r="J243" s="27" t="s">
        <v>343</v>
      </c>
    </row>
    <row r="244" spans="1:10" ht="12.75">
      <c r="A244" s="9">
        <v>86</v>
      </c>
      <c r="B244" s="11" t="s">
        <v>116</v>
      </c>
      <c r="C244" s="1" t="s">
        <v>33</v>
      </c>
      <c r="D244" t="s">
        <v>180</v>
      </c>
      <c r="E244" s="14" t="s">
        <v>181</v>
      </c>
      <c r="F244" s="2">
        <v>17734.42</v>
      </c>
      <c r="G244" s="11">
        <v>157</v>
      </c>
      <c r="H244" s="11">
        <v>2014004572</v>
      </c>
      <c r="I244" s="20">
        <v>41729</v>
      </c>
      <c r="J244" s="27" t="s">
        <v>723</v>
      </c>
    </row>
    <row r="245" spans="1:10" ht="12.75">
      <c r="A245" s="9">
        <v>86</v>
      </c>
      <c r="B245" s="11" t="s">
        <v>116</v>
      </c>
      <c r="C245" s="1" t="s">
        <v>33</v>
      </c>
      <c r="D245" t="s">
        <v>180</v>
      </c>
      <c r="E245" s="14" t="s">
        <v>181</v>
      </c>
      <c r="F245" s="2">
        <v>2473.31</v>
      </c>
      <c r="G245" s="11">
        <v>158</v>
      </c>
      <c r="H245" s="11">
        <v>2014005125</v>
      </c>
      <c r="I245" s="20">
        <v>41790</v>
      </c>
      <c r="J245" s="27" t="s">
        <v>572</v>
      </c>
    </row>
    <row r="246" spans="1:10" ht="12.75">
      <c r="A246" s="9">
        <v>87</v>
      </c>
      <c r="B246" s="11" t="s">
        <v>116</v>
      </c>
      <c r="C246" s="1" t="s">
        <v>117</v>
      </c>
      <c r="D246" t="s">
        <v>466</v>
      </c>
      <c r="E246" s="14" t="s">
        <v>439</v>
      </c>
      <c r="F246" s="2">
        <v>702</v>
      </c>
      <c r="G246" s="11" t="s">
        <v>319</v>
      </c>
      <c r="H246" s="11" t="s">
        <v>320</v>
      </c>
      <c r="I246" s="23" t="s">
        <v>321</v>
      </c>
      <c r="J246" s="27" t="s">
        <v>786</v>
      </c>
    </row>
    <row r="247" spans="1:10" ht="12.75">
      <c r="A247" s="9">
        <v>87</v>
      </c>
      <c r="B247" s="11" t="s">
        <v>116</v>
      </c>
      <c r="C247" s="1" t="s">
        <v>118</v>
      </c>
      <c r="D247" t="s">
        <v>467</v>
      </c>
      <c r="E247" s="14" t="s">
        <v>440</v>
      </c>
      <c r="F247" s="2">
        <v>4964.02</v>
      </c>
      <c r="G247" s="11" t="s">
        <v>322</v>
      </c>
      <c r="H247" s="11" t="s">
        <v>323</v>
      </c>
      <c r="I247" s="23" t="s">
        <v>324</v>
      </c>
      <c r="J247" s="27" t="s">
        <v>574</v>
      </c>
    </row>
    <row r="248" spans="1:10" ht="12.75">
      <c r="A248" s="9">
        <v>87</v>
      </c>
      <c r="B248" s="11" t="s">
        <v>116</v>
      </c>
      <c r="C248" s="1" t="s">
        <v>2</v>
      </c>
      <c r="D248" t="s">
        <v>441</v>
      </c>
      <c r="E248" s="14" t="s">
        <v>413</v>
      </c>
      <c r="F248" s="2">
        <v>470.55</v>
      </c>
      <c r="G248" s="11" t="s">
        <v>576</v>
      </c>
      <c r="H248" s="11" t="s">
        <v>577</v>
      </c>
      <c r="I248" s="20">
        <v>41744</v>
      </c>
      <c r="J248" s="27" t="s">
        <v>343</v>
      </c>
    </row>
    <row r="249" spans="1:10" ht="12.75">
      <c r="A249" s="9">
        <v>87</v>
      </c>
      <c r="B249" s="11" t="s">
        <v>116</v>
      </c>
      <c r="C249" s="1" t="s">
        <v>27</v>
      </c>
      <c r="D249" t="s">
        <v>174</v>
      </c>
      <c r="E249" s="14" t="s">
        <v>175</v>
      </c>
      <c r="F249" s="2">
        <v>1360</v>
      </c>
      <c r="G249" s="11" t="s">
        <v>325</v>
      </c>
      <c r="H249" s="11" t="s">
        <v>263</v>
      </c>
      <c r="I249" s="23" t="s">
        <v>278</v>
      </c>
      <c r="J249" s="27" t="s">
        <v>334</v>
      </c>
    </row>
    <row r="250" spans="1:10" ht="12.75">
      <c r="A250" s="9">
        <v>87</v>
      </c>
      <c r="B250" s="11" t="s">
        <v>116</v>
      </c>
      <c r="C250" s="1" t="s">
        <v>23</v>
      </c>
      <c r="D250" t="s">
        <v>166</v>
      </c>
      <c r="E250" s="14" t="s">
        <v>167</v>
      </c>
      <c r="F250" s="2">
        <v>272.06</v>
      </c>
      <c r="G250" s="11" t="s">
        <v>326</v>
      </c>
      <c r="H250" s="11" t="s">
        <v>327</v>
      </c>
      <c r="I250" s="23" t="s">
        <v>328</v>
      </c>
      <c r="J250" s="27" t="s">
        <v>358</v>
      </c>
    </row>
    <row r="251" spans="1:10" ht="12.75">
      <c r="A251" s="9">
        <v>87</v>
      </c>
      <c r="B251" s="11" t="s">
        <v>116</v>
      </c>
      <c r="C251" s="1" t="s">
        <v>19</v>
      </c>
      <c r="D251" t="s">
        <v>160</v>
      </c>
      <c r="E251" s="14" t="s">
        <v>161</v>
      </c>
      <c r="F251" s="2">
        <v>366</v>
      </c>
      <c r="G251" s="11" t="s">
        <v>254</v>
      </c>
      <c r="H251" s="11" t="s">
        <v>255</v>
      </c>
      <c r="I251" s="23" t="s">
        <v>256</v>
      </c>
      <c r="J251" s="27" t="s">
        <v>573</v>
      </c>
    </row>
    <row r="252" spans="1:10" ht="12.75">
      <c r="A252" s="9">
        <v>87</v>
      </c>
      <c r="B252" s="11" t="s">
        <v>116</v>
      </c>
      <c r="C252" s="1" t="s">
        <v>8</v>
      </c>
      <c r="D252" t="s">
        <v>142</v>
      </c>
      <c r="E252" s="14" t="s">
        <v>143</v>
      </c>
      <c r="F252" s="2">
        <v>1208.16</v>
      </c>
      <c r="G252" s="11" t="s">
        <v>578</v>
      </c>
      <c r="H252" s="11" t="s">
        <v>579</v>
      </c>
      <c r="I252" s="20">
        <v>41729</v>
      </c>
      <c r="J252" s="27" t="s">
        <v>569</v>
      </c>
    </row>
    <row r="253" spans="1:10" ht="12.75">
      <c r="A253" s="9">
        <v>87</v>
      </c>
      <c r="B253" s="11" t="s">
        <v>116</v>
      </c>
      <c r="C253" s="1" t="s">
        <v>3</v>
      </c>
      <c r="D253" t="s">
        <v>134</v>
      </c>
      <c r="E253" s="14" t="s">
        <v>135</v>
      </c>
      <c r="F253" s="2">
        <v>470.31</v>
      </c>
      <c r="G253" s="11" t="s">
        <v>329</v>
      </c>
      <c r="H253" s="11" t="s">
        <v>330</v>
      </c>
      <c r="I253" s="23" t="s">
        <v>278</v>
      </c>
      <c r="J253" s="27" t="s">
        <v>575</v>
      </c>
    </row>
    <row r="254" spans="1:10" ht="12.75">
      <c r="A254" s="9">
        <v>88</v>
      </c>
      <c r="B254" s="11" t="s">
        <v>119</v>
      </c>
      <c r="C254" s="1" t="s">
        <v>12</v>
      </c>
      <c r="D254" t="s">
        <v>148</v>
      </c>
      <c r="E254" s="14" t="s">
        <v>149</v>
      </c>
      <c r="F254" s="2">
        <v>26013.72</v>
      </c>
      <c r="G254" s="11" t="s">
        <v>580</v>
      </c>
      <c r="H254" s="11" t="s">
        <v>581</v>
      </c>
      <c r="I254" s="20">
        <v>41852</v>
      </c>
      <c r="J254" s="27" t="s">
        <v>343</v>
      </c>
    </row>
    <row r="255" spans="1:10" ht="12.75">
      <c r="A255" s="9">
        <v>88</v>
      </c>
      <c r="B255" s="11" t="s">
        <v>119</v>
      </c>
      <c r="C255" s="1" t="s">
        <v>13</v>
      </c>
      <c r="D255" t="s">
        <v>150</v>
      </c>
      <c r="E255" s="14" t="s">
        <v>151</v>
      </c>
      <c r="F255" s="2">
        <v>10254.75</v>
      </c>
      <c r="G255" s="11" t="s">
        <v>331</v>
      </c>
      <c r="H255" s="11" t="s">
        <v>332</v>
      </c>
      <c r="I255" s="23" t="s">
        <v>333</v>
      </c>
      <c r="J255" s="27" t="s">
        <v>343</v>
      </c>
    </row>
    <row r="256" spans="1:10" ht="12.75">
      <c r="A256" s="9">
        <v>89</v>
      </c>
      <c r="B256" s="10">
        <v>41886</v>
      </c>
      <c r="C256" s="1" t="s">
        <v>93</v>
      </c>
      <c r="D256" t="s">
        <v>220</v>
      </c>
      <c r="E256" s="14" t="s">
        <v>221</v>
      </c>
      <c r="F256" s="18">
        <v>173</v>
      </c>
      <c r="G256" s="8">
        <v>426</v>
      </c>
      <c r="H256" s="13" t="s">
        <v>582</v>
      </c>
      <c r="I256" s="24">
        <v>41873</v>
      </c>
      <c r="J256" s="27" t="s">
        <v>343</v>
      </c>
    </row>
    <row r="257" spans="1:10" ht="12.75">
      <c r="A257" s="9">
        <v>90</v>
      </c>
      <c r="B257" s="10">
        <v>41890</v>
      </c>
      <c r="C257" s="1" t="s">
        <v>93</v>
      </c>
      <c r="D257" t="s">
        <v>220</v>
      </c>
      <c r="E257" s="14" t="s">
        <v>221</v>
      </c>
      <c r="F257" s="18">
        <v>117</v>
      </c>
      <c r="G257" s="8">
        <v>312</v>
      </c>
      <c r="H257" s="13" t="s">
        <v>583</v>
      </c>
      <c r="I257" s="24">
        <v>41813</v>
      </c>
      <c r="J257" s="27" t="s">
        <v>343</v>
      </c>
    </row>
    <row r="258" spans="1:10" ht="12.75" customHeight="1">
      <c r="A258" s="9">
        <v>91</v>
      </c>
      <c r="B258" s="15">
        <v>41890</v>
      </c>
      <c r="C258" s="1" t="s">
        <v>78</v>
      </c>
      <c r="D258" t="s">
        <v>208</v>
      </c>
      <c r="E258" s="14">
        <v>11957650150</v>
      </c>
      <c r="F258" s="2">
        <v>6233.26</v>
      </c>
      <c r="G258" s="8" t="s">
        <v>584</v>
      </c>
      <c r="H258" s="11" t="s">
        <v>585</v>
      </c>
      <c r="I258" s="24">
        <v>41760</v>
      </c>
      <c r="J258" s="27" t="s">
        <v>343</v>
      </c>
    </row>
    <row r="259" spans="1:10" ht="12.75" customHeight="1">
      <c r="A259" s="9">
        <v>92</v>
      </c>
      <c r="B259" s="15">
        <v>41890</v>
      </c>
      <c r="C259" s="1" t="s">
        <v>586</v>
      </c>
      <c r="D259" t="s">
        <v>587</v>
      </c>
      <c r="E259" s="14" t="s">
        <v>588</v>
      </c>
      <c r="F259" s="2">
        <v>6241.79</v>
      </c>
      <c r="G259" s="8" t="s">
        <v>589</v>
      </c>
      <c r="I259" s="24">
        <v>41890</v>
      </c>
      <c r="J259" s="27" t="s">
        <v>343</v>
      </c>
    </row>
    <row r="260" spans="1:10" ht="12.75" customHeight="1">
      <c r="A260" s="9">
        <v>94</v>
      </c>
      <c r="B260" s="15">
        <v>41890</v>
      </c>
      <c r="C260" s="1" t="s">
        <v>590</v>
      </c>
      <c r="D260" t="s">
        <v>591</v>
      </c>
      <c r="E260" s="14" t="s">
        <v>436</v>
      </c>
      <c r="F260" s="2">
        <v>427.52</v>
      </c>
      <c r="G260" s="8">
        <v>433</v>
      </c>
      <c r="H260" s="8" t="s">
        <v>592</v>
      </c>
      <c r="I260" s="24">
        <v>41886</v>
      </c>
      <c r="J260" s="27" t="s">
        <v>343</v>
      </c>
    </row>
    <row r="261" spans="1:10" ht="12.75" customHeight="1">
      <c r="A261" s="9">
        <v>94</v>
      </c>
      <c r="B261" s="15">
        <v>41890</v>
      </c>
      <c r="C261" s="1" t="s">
        <v>593</v>
      </c>
      <c r="D261" t="s">
        <v>591</v>
      </c>
      <c r="E261" s="14" t="s">
        <v>594</v>
      </c>
      <c r="F261" s="2">
        <v>8247.2</v>
      </c>
      <c r="G261" s="8" t="s">
        <v>595</v>
      </c>
      <c r="H261" s="8" t="s">
        <v>596</v>
      </c>
      <c r="I261" s="24">
        <v>41733</v>
      </c>
      <c r="J261" s="27" t="s">
        <v>343</v>
      </c>
    </row>
    <row r="262" spans="1:10" ht="12.75" customHeight="1">
      <c r="A262" s="9">
        <v>95</v>
      </c>
      <c r="B262" s="15">
        <v>41890</v>
      </c>
      <c r="C262" s="1" t="s">
        <v>12</v>
      </c>
      <c r="D262" t="s">
        <v>148</v>
      </c>
      <c r="E262" s="14" t="s">
        <v>149</v>
      </c>
      <c r="F262" s="2">
        <v>27199.62</v>
      </c>
      <c r="G262" s="8" t="s">
        <v>597</v>
      </c>
      <c r="H262" s="8" t="s">
        <v>598</v>
      </c>
      <c r="I262" s="24">
        <v>41883</v>
      </c>
      <c r="J262" s="27" t="s">
        <v>343</v>
      </c>
    </row>
    <row r="263" spans="1:10" ht="12.75" customHeight="1">
      <c r="A263" s="9">
        <v>95</v>
      </c>
      <c r="B263" s="15">
        <v>41890</v>
      </c>
      <c r="C263" s="1" t="s">
        <v>13</v>
      </c>
      <c r="D263" t="s">
        <v>150</v>
      </c>
      <c r="E263" s="14" t="s">
        <v>151</v>
      </c>
      <c r="F263" s="2">
        <v>12955.61</v>
      </c>
      <c r="G263" s="8">
        <v>434</v>
      </c>
      <c r="H263" s="14" t="s">
        <v>599</v>
      </c>
      <c r="I263" s="24">
        <v>41884</v>
      </c>
      <c r="J263" s="27" t="s">
        <v>343</v>
      </c>
    </row>
    <row r="264" spans="1:10" ht="12.75">
      <c r="A264" s="9">
        <v>96</v>
      </c>
      <c r="B264" s="10">
        <v>41890</v>
      </c>
      <c r="C264" s="1" t="s">
        <v>129</v>
      </c>
      <c r="D264" t="s">
        <v>152</v>
      </c>
      <c r="E264" s="14" t="s">
        <v>153</v>
      </c>
      <c r="F264" s="2">
        <v>3770</v>
      </c>
      <c r="G264" s="11" t="s">
        <v>541</v>
      </c>
      <c r="H264" s="11" t="s">
        <v>343</v>
      </c>
      <c r="I264" s="23" t="s">
        <v>343</v>
      </c>
      <c r="J264" s="27" t="s">
        <v>343</v>
      </c>
    </row>
    <row r="265" spans="1:10" ht="12.75" customHeight="1">
      <c r="A265" s="9">
        <v>97</v>
      </c>
      <c r="B265" s="15">
        <v>41890</v>
      </c>
      <c r="C265" s="12" t="s">
        <v>130</v>
      </c>
      <c r="D265" t="s">
        <v>154</v>
      </c>
      <c r="E265" s="14" t="s">
        <v>155</v>
      </c>
      <c r="F265" s="2">
        <v>253.5</v>
      </c>
      <c r="G265" s="8" t="s">
        <v>345</v>
      </c>
      <c r="H265" s="8" t="s">
        <v>600</v>
      </c>
      <c r="I265" s="25" t="s">
        <v>343</v>
      </c>
      <c r="J265" s="27" t="s">
        <v>601</v>
      </c>
    </row>
    <row r="266" spans="1:10" ht="12.75" customHeight="1">
      <c r="A266" s="9">
        <v>97</v>
      </c>
      <c r="B266" s="15">
        <v>41890</v>
      </c>
      <c r="C266" s="12" t="s">
        <v>130</v>
      </c>
      <c r="D266" t="s">
        <v>154</v>
      </c>
      <c r="E266" s="14" t="s">
        <v>155</v>
      </c>
      <c r="F266" s="2">
        <v>248.5</v>
      </c>
      <c r="G266" s="8" t="s">
        <v>345</v>
      </c>
      <c r="H266" s="8" t="s">
        <v>602</v>
      </c>
      <c r="I266" s="25" t="s">
        <v>343</v>
      </c>
      <c r="J266" s="27" t="s">
        <v>601</v>
      </c>
    </row>
    <row r="267" spans="1:10" ht="12.75" customHeight="1">
      <c r="A267" s="9">
        <v>98</v>
      </c>
      <c r="B267" s="15">
        <v>41891</v>
      </c>
      <c r="C267" s="1" t="s">
        <v>18</v>
      </c>
      <c r="D267" t="s">
        <v>158</v>
      </c>
      <c r="E267" s="14" t="s">
        <v>159</v>
      </c>
      <c r="F267" s="2">
        <v>8027.86</v>
      </c>
      <c r="G267" s="8" t="s">
        <v>603</v>
      </c>
      <c r="H267" s="8" t="s">
        <v>604</v>
      </c>
      <c r="I267" s="24">
        <v>41682</v>
      </c>
      <c r="J267" s="27" t="s">
        <v>606</v>
      </c>
    </row>
    <row r="268" spans="1:10" ht="12.75" customHeight="1">
      <c r="A268" s="9">
        <v>99</v>
      </c>
      <c r="B268" s="15">
        <v>41891</v>
      </c>
      <c r="C268" s="1" t="s">
        <v>76</v>
      </c>
      <c r="D268" t="s">
        <v>206</v>
      </c>
      <c r="E268" s="14" t="s">
        <v>207</v>
      </c>
      <c r="F268" s="2">
        <v>2854.8</v>
      </c>
      <c r="G268" s="8">
        <v>145</v>
      </c>
      <c r="H268" s="8">
        <v>350</v>
      </c>
      <c r="I268" s="24">
        <v>41722</v>
      </c>
      <c r="J268" s="27" t="s">
        <v>709</v>
      </c>
    </row>
    <row r="269" spans="1:10" ht="12.75" customHeight="1">
      <c r="A269" s="9">
        <v>99</v>
      </c>
      <c r="B269" s="15">
        <v>41891</v>
      </c>
      <c r="C269" s="1" t="s">
        <v>84</v>
      </c>
      <c r="D269" t="s">
        <v>212</v>
      </c>
      <c r="E269" s="14" t="s">
        <v>213</v>
      </c>
      <c r="F269" s="2">
        <v>1451.6</v>
      </c>
      <c r="G269" s="8">
        <v>135</v>
      </c>
      <c r="H269" s="8">
        <v>7</v>
      </c>
      <c r="I269" s="24">
        <v>41729</v>
      </c>
      <c r="J269" s="27" t="s">
        <v>500</v>
      </c>
    </row>
    <row r="270" spans="1:10" ht="12.75" customHeight="1">
      <c r="A270" s="9">
        <v>99</v>
      </c>
      <c r="B270" s="15">
        <v>41891</v>
      </c>
      <c r="C270" s="1" t="s">
        <v>24</v>
      </c>
      <c r="D270" t="s">
        <v>168</v>
      </c>
      <c r="E270" s="14" t="s">
        <v>169</v>
      </c>
      <c r="F270" s="2">
        <v>992.41</v>
      </c>
      <c r="G270" s="8" t="s">
        <v>613</v>
      </c>
      <c r="H270" s="8" t="s">
        <v>614</v>
      </c>
      <c r="I270" s="24">
        <v>41729</v>
      </c>
      <c r="J270" s="27" t="s">
        <v>530</v>
      </c>
    </row>
    <row r="271" spans="1:10" ht="12.75" customHeight="1">
      <c r="A271" s="9">
        <v>99</v>
      </c>
      <c r="B271" s="15">
        <v>41891</v>
      </c>
      <c r="C271" s="1" t="s">
        <v>607</v>
      </c>
      <c r="D271" t="s">
        <v>609</v>
      </c>
      <c r="E271" s="14" t="s">
        <v>610</v>
      </c>
      <c r="F271" s="2">
        <v>2156.35</v>
      </c>
      <c r="G271" s="8">
        <v>153</v>
      </c>
      <c r="H271" s="8">
        <v>118</v>
      </c>
      <c r="I271" s="24">
        <v>41729</v>
      </c>
      <c r="J271" s="27" t="s">
        <v>615</v>
      </c>
    </row>
    <row r="272" spans="1:10" ht="12.75" customHeight="1">
      <c r="A272" s="9">
        <v>99</v>
      </c>
      <c r="B272" s="15">
        <v>41891</v>
      </c>
      <c r="C272" s="1" t="s">
        <v>97</v>
      </c>
      <c r="D272" t="s">
        <v>222</v>
      </c>
      <c r="E272" s="14" t="s">
        <v>223</v>
      </c>
      <c r="F272" s="2">
        <v>52.89</v>
      </c>
      <c r="G272" s="8">
        <v>210</v>
      </c>
      <c r="H272" s="8">
        <v>14693882</v>
      </c>
      <c r="I272" s="24">
        <v>41759</v>
      </c>
      <c r="J272" s="27" t="s">
        <v>510</v>
      </c>
    </row>
    <row r="273" spans="1:10" ht="12.75" customHeight="1">
      <c r="A273" s="9">
        <v>99</v>
      </c>
      <c r="B273" s="15">
        <v>41891</v>
      </c>
      <c r="C273" s="1" t="s">
        <v>97</v>
      </c>
      <c r="D273" t="s">
        <v>222</v>
      </c>
      <c r="E273" s="14" t="s">
        <v>223</v>
      </c>
      <c r="F273" s="2">
        <v>48.8</v>
      </c>
      <c r="G273" s="8">
        <v>427</v>
      </c>
      <c r="H273" s="8">
        <v>14745120</v>
      </c>
      <c r="I273" s="24">
        <v>41882</v>
      </c>
      <c r="J273" s="27" t="s">
        <v>510</v>
      </c>
    </row>
    <row r="274" spans="1:10" ht="12.75" customHeight="1">
      <c r="A274" s="9">
        <v>99</v>
      </c>
      <c r="B274" s="15">
        <v>41891</v>
      </c>
      <c r="C274" s="1" t="s">
        <v>4</v>
      </c>
      <c r="D274" t="s">
        <v>136</v>
      </c>
      <c r="E274" s="14" t="s">
        <v>137</v>
      </c>
      <c r="F274" s="2">
        <v>1466.07</v>
      </c>
      <c r="G274" s="8">
        <v>144</v>
      </c>
      <c r="H274" s="8" t="s">
        <v>616</v>
      </c>
      <c r="I274" s="24">
        <v>41729</v>
      </c>
      <c r="J274" s="27" t="s">
        <v>524</v>
      </c>
    </row>
    <row r="275" spans="1:10" ht="12.75" customHeight="1">
      <c r="A275" s="9">
        <v>99</v>
      </c>
      <c r="B275" s="15">
        <v>41891</v>
      </c>
      <c r="C275" s="1" t="s">
        <v>73</v>
      </c>
      <c r="D275" t="s">
        <v>202</v>
      </c>
      <c r="E275" s="14" t="s">
        <v>203</v>
      </c>
      <c r="F275" s="2">
        <v>1326.25</v>
      </c>
      <c r="G275" s="8">
        <v>154</v>
      </c>
      <c r="H275" s="8">
        <v>979</v>
      </c>
      <c r="I275" s="24">
        <v>41729</v>
      </c>
      <c r="J275" s="27" t="s">
        <v>521</v>
      </c>
    </row>
    <row r="276" spans="1:10" ht="12.75" customHeight="1">
      <c r="A276" s="9">
        <v>99</v>
      </c>
      <c r="B276" s="15">
        <v>41891</v>
      </c>
      <c r="C276" s="1" t="s">
        <v>608</v>
      </c>
      <c r="D276" t="s">
        <v>611</v>
      </c>
      <c r="E276" s="14" t="s">
        <v>612</v>
      </c>
      <c r="F276" s="2">
        <v>1265.63</v>
      </c>
      <c r="G276" s="8">
        <v>198</v>
      </c>
      <c r="H276" s="8">
        <v>101</v>
      </c>
      <c r="I276" s="24">
        <v>41744</v>
      </c>
      <c r="J276" s="27" t="s">
        <v>617</v>
      </c>
    </row>
    <row r="277" spans="1:10" ht="12.75" customHeight="1">
      <c r="A277" s="9">
        <v>99</v>
      </c>
      <c r="B277" s="15">
        <v>41891</v>
      </c>
      <c r="C277" s="1" t="s">
        <v>88</v>
      </c>
      <c r="D277" t="s">
        <v>216</v>
      </c>
      <c r="E277" s="14" t="s">
        <v>217</v>
      </c>
      <c r="F277" s="2">
        <v>1317.6</v>
      </c>
      <c r="G277" s="8">
        <v>254</v>
      </c>
      <c r="H277" s="8">
        <v>143</v>
      </c>
      <c r="I277" s="24">
        <v>41784</v>
      </c>
      <c r="J277" s="27" t="s">
        <v>618</v>
      </c>
    </row>
    <row r="278" spans="1:10" ht="12.75" customHeight="1">
      <c r="A278" s="9">
        <v>100</v>
      </c>
      <c r="B278" s="15">
        <v>41891</v>
      </c>
      <c r="C278" s="1" t="s">
        <v>50</v>
      </c>
      <c r="D278" t="s">
        <v>190</v>
      </c>
      <c r="E278" s="14" t="s">
        <v>191</v>
      </c>
      <c r="F278" s="2">
        <v>446.2</v>
      </c>
      <c r="G278" s="8">
        <v>214</v>
      </c>
      <c r="H278" s="8">
        <v>23</v>
      </c>
      <c r="I278" s="24">
        <v>41755</v>
      </c>
      <c r="J278" s="27" t="s">
        <v>735</v>
      </c>
    </row>
    <row r="279" spans="1:10" ht="12.75" customHeight="1">
      <c r="A279" s="9">
        <v>100</v>
      </c>
      <c r="B279" s="15">
        <v>41891</v>
      </c>
      <c r="C279" s="1" t="s">
        <v>10</v>
      </c>
      <c r="D279" t="s">
        <v>144</v>
      </c>
      <c r="E279" s="14" t="s">
        <v>145</v>
      </c>
      <c r="F279" s="2">
        <v>439.2</v>
      </c>
      <c r="G279" s="8">
        <v>156</v>
      </c>
      <c r="H279" s="8">
        <v>377</v>
      </c>
      <c r="I279" s="24">
        <v>41729</v>
      </c>
      <c r="J279" s="27" t="s">
        <v>622</v>
      </c>
    </row>
    <row r="280" spans="1:10" ht="12.75" customHeight="1">
      <c r="A280" s="9">
        <v>100</v>
      </c>
      <c r="B280" s="15">
        <v>41891</v>
      </c>
      <c r="C280" s="1" t="s">
        <v>53</v>
      </c>
      <c r="D280" t="s">
        <v>194</v>
      </c>
      <c r="E280" s="14" t="s">
        <v>195</v>
      </c>
      <c r="F280" s="2">
        <v>520.2</v>
      </c>
      <c r="G280" s="8">
        <v>224</v>
      </c>
      <c r="H280" s="8" t="s">
        <v>623</v>
      </c>
      <c r="I280" s="24">
        <v>41764</v>
      </c>
      <c r="J280" s="27" t="s">
        <v>343</v>
      </c>
    </row>
    <row r="281" spans="1:10" ht="12.75" customHeight="1">
      <c r="A281" s="9">
        <v>100</v>
      </c>
      <c r="B281" s="15">
        <v>41891</v>
      </c>
      <c r="C281" s="1" t="s">
        <v>36</v>
      </c>
      <c r="D281" t="s">
        <v>186</v>
      </c>
      <c r="E281" s="14" t="s">
        <v>187</v>
      </c>
      <c r="F281" s="2">
        <v>1365.93</v>
      </c>
      <c r="G281" s="8">
        <v>195</v>
      </c>
      <c r="H281" s="8">
        <v>79</v>
      </c>
      <c r="I281" s="24">
        <v>41730</v>
      </c>
      <c r="J281" s="27" t="s">
        <v>343</v>
      </c>
    </row>
    <row r="282" spans="1:10" ht="12.75" customHeight="1">
      <c r="A282" s="9">
        <v>100</v>
      </c>
      <c r="B282" s="15">
        <v>41891</v>
      </c>
      <c r="C282" s="1" t="s">
        <v>5</v>
      </c>
      <c r="D282" t="s">
        <v>138</v>
      </c>
      <c r="E282" s="14" t="s">
        <v>139</v>
      </c>
      <c r="F282" s="2">
        <v>1345.46</v>
      </c>
      <c r="G282" s="8" t="s">
        <v>624</v>
      </c>
      <c r="H282" s="8" t="s">
        <v>625</v>
      </c>
      <c r="I282" s="24">
        <v>41789</v>
      </c>
      <c r="J282" s="27" t="s">
        <v>343</v>
      </c>
    </row>
    <row r="283" spans="1:10" ht="12.75" customHeight="1">
      <c r="A283" s="9">
        <v>100</v>
      </c>
      <c r="B283" s="15">
        <v>41891</v>
      </c>
      <c r="C283" s="1" t="s">
        <v>619</v>
      </c>
      <c r="D283" t="s">
        <v>620</v>
      </c>
      <c r="E283" s="14" t="s">
        <v>621</v>
      </c>
      <c r="F283" s="18">
        <v>150</v>
      </c>
      <c r="G283" s="8">
        <v>311</v>
      </c>
      <c r="H283" s="8">
        <v>245</v>
      </c>
      <c r="I283" s="24">
        <v>41786</v>
      </c>
      <c r="J283" s="27" t="s">
        <v>343</v>
      </c>
    </row>
    <row r="284" spans="1:10" ht="12.75" customHeight="1">
      <c r="A284" s="9">
        <v>100</v>
      </c>
      <c r="B284" s="15">
        <v>41891</v>
      </c>
      <c r="C284" s="1" t="s">
        <v>23</v>
      </c>
      <c r="D284" t="s">
        <v>166</v>
      </c>
      <c r="E284" s="14" t="s">
        <v>167</v>
      </c>
      <c r="F284" s="2">
        <v>397.72</v>
      </c>
      <c r="G284" s="8">
        <v>259</v>
      </c>
      <c r="H284" s="8">
        <v>747</v>
      </c>
      <c r="I284" s="24">
        <v>41787</v>
      </c>
      <c r="J284" s="27" t="s">
        <v>712</v>
      </c>
    </row>
    <row r="285" spans="1:10" ht="12.75" customHeight="1">
      <c r="A285" s="9">
        <v>101</v>
      </c>
      <c r="B285" s="15">
        <v>41891</v>
      </c>
      <c r="C285" s="1" t="s">
        <v>626</v>
      </c>
      <c r="D285" t="s">
        <v>627</v>
      </c>
      <c r="E285" s="14" t="s">
        <v>628</v>
      </c>
      <c r="F285" s="2">
        <v>2379</v>
      </c>
      <c r="G285" s="8">
        <v>209</v>
      </c>
      <c r="H285" s="8">
        <v>1326</v>
      </c>
      <c r="I285" s="24">
        <v>41752</v>
      </c>
      <c r="J285" s="27" t="s">
        <v>629</v>
      </c>
    </row>
    <row r="286" spans="1:10" ht="12.75" customHeight="1">
      <c r="A286" s="9">
        <v>102</v>
      </c>
      <c r="B286" s="15">
        <v>41891</v>
      </c>
      <c r="C286" s="1" t="s">
        <v>12</v>
      </c>
      <c r="D286" t="s">
        <v>148</v>
      </c>
      <c r="E286" s="14" t="s">
        <v>149</v>
      </c>
      <c r="F286" s="2">
        <v>14244.57</v>
      </c>
      <c r="G286" s="8" t="s">
        <v>630</v>
      </c>
      <c r="H286" s="8" t="s">
        <v>631</v>
      </c>
      <c r="I286" s="24">
        <v>41864</v>
      </c>
      <c r="J286" s="27" t="s">
        <v>343</v>
      </c>
    </row>
    <row r="287" spans="1:10" ht="12.75" customHeight="1">
      <c r="A287" s="9">
        <v>103</v>
      </c>
      <c r="B287" s="15">
        <v>41891</v>
      </c>
      <c r="C287" s="1" t="s">
        <v>632</v>
      </c>
      <c r="D287" t="s">
        <v>633</v>
      </c>
      <c r="E287" s="14" t="s">
        <v>634</v>
      </c>
      <c r="F287" s="2">
        <v>480</v>
      </c>
      <c r="G287" s="8" t="s">
        <v>635</v>
      </c>
      <c r="H287" s="8">
        <v>3</v>
      </c>
      <c r="I287" s="24">
        <v>41877</v>
      </c>
      <c r="J287" s="27" t="s">
        <v>343</v>
      </c>
    </row>
    <row r="288" spans="1:10" ht="12.75" customHeight="1">
      <c r="A288" s="9">
        <v>104</v>
      </c>
      <c r="B288" s="15">
        <v>41901</v>
      </c>
      <c r="C288" s="1" t="s">
        <v>636</v>
      </c>
      <c r="D288" t="s">
        <v>637</v>
      </c>
      <c r="E288" s="14" t="s">
        <v>638</v>
      </c>
      <c r="F288" s="2">
        <v>1122.24</v>
      </c>
      <c r="G288" s="8" t="s">
        <v>343</v>
      </c>
      <c r="H288" s="8">
        <v>33</v>
      </c>
      <c r="I288" s="24">
        <v>41801</v>
      </c>
      <c r="J288" s="27" t="s">
        <v>343</v>
      </c>
    </row>
    <row r="289" spans="1:10" ht="12.75" customHeight="1">
      <c r="A289" s="9">
        <v>105</v>
      </c>
      <c r="B289" s="15">
        <v>41901</v>
      </c>
      <c r="C289" s="1" t="s">
        <v>12</v>
      </c>
      <c r="D289" t="s">
        <v>148</v>
      </c>
      <c r="E289" s="14" t="s">
        <v>149</v>
      </c>
      <c r="F289" s="2">
        <v>1509.59</v>
      </c>
      <c r="G289" s="8" t="s">
        <v>639</v>
      </c>
      <c r="H289" s="8" t="s">
        <v>640</v>
      </c>
      <c r="I289" s="24">
        <v>41891</v>
      </c>
      <c r="J289" s="27" t="s">
        <v>343</v>
      </c>
    </row>
    <row r="290" spans="1:10" ht="12.75" customHeight="1">
      <c r="A290" s="9">
        <v>106</v>
      </c>
      <c r="B290" s="15">
        <v>41906</v>
      </c>
      <c r="C290" s="1" t="s">
        <v>32</v>
      </c>
      <c r="D290" t="s">
        <v>178</v>
      </c>
      <c r="E290" s="14" t="s">
        <v>179</v>
      </c>
      <c r="F290" s="2">
        <v>10980</v>
      </c>
      <c r="G290" s="8">
        <v>203</v>
      </c>
      <c r="H290" s="8">
        <v>5770200280</v>
      </c>
      <c r="I290" s="24">
        <v>41744</v>
      </c>
      <c r="J290" s="27" t="s">
        <v>343</v>
      </c>
    </row>
    <row r="291" spans="1:10" ht="12.75" customHeight="1">
      <c r="A291" s="9">
        <v>107</v>
      </c>
      <c r="B291" s="15" t="s">
        <v>641</v>
      </c>
      <c r="C291" s="1" t="s">
        <v>73</v>
      </c>
      <c r="D291" t="str">
        <f>VLOOKUP(C291,$C$1:$E$290,2)</f>
        <v>Via Val Parina,6 - 24020 Serina (BG)</v>
      </c>
      <c r="E291" s="8" t="str">
        <f>VLOOKUP(C291,$C$1:$F$290,3)</f>
        <v>02536680164</v>
      </c>
      <c r="F291" s="2">
        <v>3130.97</v>
      </c>
      <c r="G291" s="8">
        <v>213</v>
      </c>
      <c r="H291" s="8" t="s">
        <v>678</v>
      </c>
      <c r="I291" s="24">
        <v>41851</v>
      </c>
      <c r="J291" s="27" t="s">
        <v>521</v>
      </c>
    </row>
    <row r="292" spans="1:10" ht="12.75" customHeight="1">
      <c r="A292" s="9">
        <v>108</v>
      </c>
      <c r="B292" s="15" t="s">
        <v>642</v>
      </c>
      <c r="C292" s="1" t="s">
        <v>643</v>
      </c>
      <c r="D292" t="s">
        <v>679</v>
      </c>
      <c r="E292" s="14" t="s">
        <v>680</v>
      </c>
      <c r="F292" s="2">
        <v>2579.02</v>
      </c>
      <c r="G292" s="8">
        <v>495</v>
      </c>
      <c r="H292" s="8">
        <v>499192</v>
      </c>
      <c r="I292" s="24">
        <v>41914</v>
      </c>
      <c r="J292" s="27" t="s">
        <v>343</v>
      </c>
    </row>
    <row r="293" spans="1:10" ht="12.75" customHeight="1">
      <c r="A293" s="9">
        <v>108</v>
      </c>
      <c r="B293" s="15" t="s">
        <v>642</v>
      </c>
      <c r="C293" s="1" t="s">
        <v>13</v>
      </c>
      <c r="D293" t="s">
        <v>150</v>
      </c>
      <c r="E293" s="14" t="s">
        <v>151</v>
      </c>
      <c r="F293" s="2">
        <v>6275.2</v>
      </c>
      <c r="G293" s="8">
        <v>494</v>
      </c>
      <c r="H293" s="14" t="s">
        <v>682</v>
      </c>
      <c r="I293" s="24">
        <v>41916</v>
      </c>
      <c r="J293" s="27" t="s">
        <v>343</v>
      </c>
    </row>
    <row r="294" spans="1:10" ht="12.75" customHeight="1">
      <c r="A294" s="9">
        <v>108</v>
      </c>
      <c r="B294" s="15" t="s">
        <v>642</v>
      </c>
      <c r="C294" s="1" t="s">
        <v>12</v>
      </c>
      <c r="D294" t="s">
        <v>148</v>
      </c>
      <c r="E294" s="14" t="s">
        <v>149</v>
      </c>
      <c r="F294" s="2">
        <v>26965.99</v>
      </c>
      <c r="G294" s="8" t="s">
        <v>349</v>
      </c>
      <c r="H294" s="8" t="s">
        <v>681</v>
      </c>
      <c r="I294" s="24">
        <v>41913</v>
      </c>
      <c r="J294" s="27" t="s">
        <v>343</v>
      </c>
    </row>
    <row r="295" spans="1:10" ht="12.75" customHeight="1">
      <c r="A295" s="9">
        <v>108</v>
      </c>
      <c r="B295" s="15" t="s">
        <v>642</v>
      </c>
      <c r="C295" s="12" t="s">
        <v>129</v>
      </c>
      <c r="D295" t="s">
        <v>152</v>
      </c>
      <c r="E295" s="14" t="s">
        <v>153</v>
      </c>
      <c r="F295" s="2">
        <v>3780</v>
      </c>
      <c r="G295" s="11" t="s">
        <v>541</v>
      </c>
      <c r="H295" s="11" t="s">
        <v>343</v>
      </c>
      <c r="I295" s="23" t="s">
        <v>343</v>
      </c>
      <c r="J295" s="27" t="s">
        <v>343</v>
      </c>
    </row>
    <row r="296" spans="1:10" ht="12.75" customHeight="1">
      <c r="A296" s="9">
        <v>109</v>
      </c>
      <c r="B296" s="15" t="s">
        <v>644</v>
      </c>
      <c r="C296" s="1" t="s">
        <v>504</v>
      </c>
      <c r="D296" t="s">
        <v>505</v>
      </c>
      <c r="E296" s="14" t="s">
        <v>163</v>
      </c>
      <c r="F296" s="2">
        <v>1250</v>
      </c>
      <c r="G296" s="11" t="s">
        <v>506</v>
      </c>
      <c r="H296" s="11" t="s">
        <v>507</v>
      </c>
      <c r="I296" s="25" t="s">
        <v>343</v>
      </c>
      <c r="J296" s="27" t="s">
        <v>343</v>
      </c>
    </row>
    <row r="297" spans="1:10" ht="12.75" customHeight="1">
      <c r="A297" s="9">
        <v>110</v>
      </c>
      <c r="B297" s="15" t="s">
        <v>644</v>
      </c>
      <c r="C297" s="1" t="s">
        <v>683</v>
      </c>
      <c r="D297" t="s">
        <v>684</v>
      </c>
      <c r="E297" s="8">
        <v>777910159</v>
      </c>
      <c r="F297" s="2">
        <v>342.94</v>
      </c>
      <c r="G297" s="8" t="s">
        <v>343</v>
      </c>
      <c r="H297" s="8" t="s">
        <v>685</v>
      </c>
      <c r="I297" s="25">
        <v>9000326842</v>
      </c>
      <c r="J297" s="27" t="s">
        <v>343</v>
      </c>
    </row>
    <row r="298" spans="1:10" ht="12.75" customHeight="1">
      <c r="A298" s="9">
        <v>112</v>
      </c>
      <c r="B298" s="15" t="s">
        <v>644</v>
      </c>
      <c r="C298" s="1" t="s">
        <v>10</v>
      </c>
      <c r="D298" t="s">
        <v>144</v>
      </c>
      <c r="E298" s="8" t="str">
        <f>VLOOKUP(C298,'[1]Sheet1'!$A$1:$F$242,2)</f>
        <v>00487540163</v>
      </c>
      <c r="F298" s="2">
        <v>25015.51</v>
      </c>
      <c r="G298" s="8">
        <v>298</v>
      </c>
      <c r="H298" s="8">
        <v>119</v>
      </c>
      <c r="I298" s="24">
        <v>41790</v>
      </c>
      <c r="J298" s="27" t="s">
        <v>343</v>
      </c>
    </row>
    <row r="299" spans="1:10" ht="12.75" customHeight="1">
      <c r="A299" s="9">
        <v>113</v>
      </c>
      <c r="B299" s="15" t="s">
        <v>645</v>
      </c>
      <c r="C299" s="1" t="s">
        <v>8</v>
      </c>
      <c r="D299" t="str">
        <f>VLOOKUP(C299,'[1]Sheet1'!$A$1:$F$242,6)</f>
        <v>Via Monte Alben Selvino BG - 24020</v>
      </c>
      <c r="E299" s="8" t="str">
        <f>VLOOKUP(C299,'[1]Sheet1'!$A$1:$F$242,2)</f>
        <v>03272810163</v>
      </c>
      <c r="F299" s="2">
        <v>1019.67</v>
      </c>
      <c r="G299" s="8">
        <v>247</v>
      </c>
      <c r="H299" s="8" t="s">
        <v>686</v>
      </c>
      <c r="I299" s="24">
        <v>41778</v>
      </c>
      <c r="J299" s="27" t="s">
        <v>569</v>
      </c>
    </row>
    <row r="300" spans="1:10" ht="12.75" customHeight="1">
      <c r="A300" s="9">
        <v>113</v>
      </c>
      <c r="B300" s="15" t="s">
        <v>645</v>
      </c>
      <c r="C300" s="1" t="s">
        <v>646</v>
      </c>
      <c r="D300" t="s">
        <v>687</v>
      </c>
      <c r="E300" s="14" t="s">
        <v>1296</v>
      </c>
      <c r="F300" s="2">
        <v>427</v>
      </c>
      <c r="G300" s="8">
        <v>225</v>
      </c>
      <c r="H300" s="8">
        <v>40</v>
      </c>
      <c r="I300" s="24">
        <v>41768</v>
      </c>
      <c r="J300" s="27" t="s">
        <v>688</v>
      </c>
    </row>
    <row r="301" spans="1:10" ht="12.75" customHeight="1">
      <c r="A301" s="9">
        <v>113</v>
      </c>
      <c r="B301" s="15" t="s">
        <v>645</v>
      </c>
      <c r="C301" s="1" t="s">
        <v>75</v>
      </c>
      <c r="D301" t="str">
        <f>VLOOKUP(C301,'[1]Sheet1'!$A$1:$F$242,6)</f>
        <v>Via Fornaci Alzano Lombardo BG - 24022</v>
      </c>
      <c r="E301" s="8" t="str">
        <f>VLOOKUP(C301,'[1]Sheet1'!$A$1:$F$242,2)</f>
        <v>00865450167</v>
      </c>
      <c r="F301" s="2">
        <v>927.81</v>
      </c>
      <c r="G301" s="8">
        <v>220</v>
      </c>
      <c r="H301" s="8">
        <v>765</v>
      </c>
      <c r="I301" s="24">
        <v>41759</v>
      </c>
      <c r="J301" s="27" t="s">
        <v>515</v>
      </c>
    </row>
    <row r="302" spans="1:10" ht="12.75" customHeight="1">
      <c r="A302" s="9">
        <v>113</v>
      </c>
      <c r="B302" s="15" t="s">
        <v>645</v>
      </c>
      <c r="C302" s="1" t="s">
        <v>647</v>
      </c>
      <c r="D302" t="str">
        <f>VLOOKUP(C302,'[1]Sheet1'!$A$1:$F$242,6)</f>
        <v>Via A. Righi Subbiano AR - 52010</v>
      </c>
      <c r="E302" s="8" t="str">
        <f>VLOOKUP(C302,'[1]Sheet1'!$A$1:$F$242,2)</f>
        <v>00343170510</v>
      </c>
      <c r="F302" s="2">
        <v>1925.16</v>
      </c>
      <c r="G302" s="8">
        <v>155</v>
      </c>
      <c r="H302" s="8" t="s">
        <v>689</v>
      </c>
      <c r="I302" s="24">
        <v>41729</v>
      </c>
      <c r="J302" s="27" t="s">
        <v>690</v>
      </c>
    </row>
    <row r="303" spans="1:10" ht="12.75" customHeight="1">
      <c r="A303" s="9">
        <v>113</v>
      </c>
      <c r="B303" s="15" t="s">
        <v>645</v>
      </c>
      <c r="C303" s="1" t="s">
        <v>18</v>
      </c>
      <c r="D303" t="str">
        <f>VLOOKUP(C303,'[1]Sheet1'!$A$1:$F$242,6)</f>
        <v>Via Monte Bianco Selvino BG - 24020</v>
      </c>
      <c r="E303" s="8" t="str">
        <f>VLOOKUP(C303,'[1]Sheet1'!$A$1:$F$242,2)</f>
        <v>01531110169</v>
      </c>
      <c r="F303" s="2">
        <v>859.88</v>
      </c>
      <c r="G303" s="8">
        <v>236</v>
      </c>
      <c r="H303" s="8" t="s">
        <v>514</v>
      </c>
      <c r="I303" s="24">
        <v>41743</v>
      </c>
      <c r="J303" s="27" t="s">
        <v>606</v>
      </c>
    </row>
    <row r="304" spans="1:10" ht="12.75" customHeight="1">
      <c r="A304" s="9">
        <v>113</v>
      </c>
      <c r="B304" s="15" t="s">
        <v>645</v>
      </c>
      <c r="C304" s="1" t="s">
        <v>18</v>
      </c>
      <c r="D304" t="str">
        <f>VLOOKUP(C304,'[1]Sheet1'!$A$1:$F$242,6)</f>
        <v>Via Monte Bianco Selvino BG - 24020</v>
      </c>
      <c r="E304" s="8" t="str">
        <f>VLOOKUP(C304,'[1]Sheet1'!$A$1:$F$242,2)</f>
        <v>01531110169</v>
      </c>
      <c r="F304" s="2">
        <v>1101.22</v>
      </c>
      <c r="G304" s="8">
        <v>238</v>
      </c>
      <c r="H304" s="8" t="s">
        <v>691</v>
      </c>
      <c r="I304" s="24">
        <v>41743</v>
      </c>
      <c r="J304" s="27" t="s">
        <v>606</v>
      </c>
    </row>
    <row r="305" spans="1:10" ht="12.75" customHeight="1">
      <c r="A305" s="9">
        <v>113</v>
      </c>
      <c r="B305" s="15" t="s">
        <v>645</v>
      </c>
      <c r="C305" s="1" t="s">
        <v>18</v>
      </c>
      <c r="D305" t="str">
        <f>VLOOKUP(C305,'[1]Sheet1'!$A$1:$F$242,6)</f>
        <v>Via Monte Bianco Selvino BG - 24020</v>
      </c>
      <c r="E305" s="8" t="str">
        <f>VLOOKUP(C305,'[1]Sheet1'!$A$1:$F$242,2)</f>
        <v>01531110169</v>
      </c>
      <c r="F305" s="2">
        <v>1078.08</v>
      </c>
      <c r="G305" s="8">
        <v>240</v>
      </c>
      <c r="H305" s="8" t="s">
        <v>330</v>
      </c>
      <c r="I305" s="24">
        <v>41743</v>
      </c>
      <c r="J305" s="27" t="s">
        <v>606</v>
      </c>
    </row>
    <row r="306" spans="1:10" ht="12.75" customHeight="1">
      <c r="A306" s="9">
        <v>113</v>
      </c>
      <c r="B306" s="15" t="s">
        <v>645</v>
      </c>
      <c r="C306" s="1" t="s">
        <v>18</v>
      </c>
      <c r="D306" t="str">
        <f>VLOOKUP(C306,'[1]Sheet1'!$A$1:$F$242,6)</f>
        <v>Via Monte Bianco Selvino BG - 24020</v>
      </c>
      <c r="E306" s="8" t="str">
        <f>VLOOKUP(C306,'[1]Sheet1'!$A$1:$F$242,2)</f>
        <v>01531110169</v>
      </c>
      <c r="F306" s="2">
        <v>6734.2</v>
      </c>
      <c r="G306" s="8">
        <v>241</v>
      </c>
      <c r="H306" s="8" t="s">
        <v>692</v>
      </c>
      <c r="I306" s="24">
        <v>41757</v>
      </c>
      <c r="J306" s="27" t="s">
        <v>606</v>
      </c>
    </row>
    <row r="307" spans="1:10" ht="12.75" customHeight="1">
      <c r="A307" s="9">
        <v>114</v>
      </c>
      <c r="B307" s="15" t="s">
        <v>645</v>
      </c>
      <c r="C307" s="1" t="s">
        <v>4</v>
      </c>
      <c r="D307" t="str">
        <f>VLOOKUP(C307,'[1]Sheet1'!$A$1:$F$242,6)</f>
        <v>Corso Milano Selvino BG - 24020</v>
      </c>
      <c r="E307" s="8" t="str">
        <f>VLOOKUP(C307,'[1]Sheet1'!$A$1:$F$242,2)</f>
        <v>02051900161</v>
      </c>
      <c r="F307" s="2">
        <v>456.77</v>
      </c>
      <c r="G307" s="8">
        <v>226</v>
      </c>
      <c r="H307" s="8" t="s">
        <v>693</v>
      </c>
      <c r="I307" s="24">
        <v>41759</v>
      </c>
      <c r="J307" s="27" t="s">
        <v>524</v>
      </c>
    </row>
    <row r="308" spans="1:10" ht="12.75" customHeight="1">
      <c r="A308" s="9">
        <v>114</v>
      </c>
      <c r="B308" s="15" t="s">
        <v>645</v>
      </c>
      <c r="C308" s="1" t="s">
        <v>10</v>
      </c>
      <c r="D308" t="s">
        <v>144</v>
      </c>
      <c r="E308" s="8" t="str">
        <f>VLOOKUP(C308,'[1]Sheet1'!$A$1:$F$242,2)</f>
        <v>00487540163</v>
      </c>
      <c r="F308" s="2">
        <v>3504.45</v>
      </c>
      <c r="G308" s="8">
        <v>222</v>
      </c>
      <c r="H308" s="8">
        <v>487</v>
      </c>
      <c r="I308" s="24">
        <v>41759</v>
      </c>
      <c r="J308" s="27" t="s">
        <v>694</v>
      </c>
    </row>
    <row r="309" spans="1:10" ht="12.75" customHeight="1">
      <c r="A309" s="9">
        <v>114</v>
      </c>
      <c r="B309" s="15" t="s">
        <v>645</v>
      </c>
      <c r="C309" s="1" t="s">
        <v>24</v>
      </c>
      <c r="D309" t="str">
        <f>VLOOKUP(C309,'[1]Sheet1'!$A$1:$F$242,6)</f>
        <v>Via Fiume Serio Selvino bg - 24020</v>
      </c>
      <c r="E309" s="8" t="str">
        <f>VLOOKUP(C309,'[1]Sheet1'!$A$1:$F$242,2)</f>
        <v>02166320164</v>
      </c>
      <c r="F309" s="2">
        <v>1366.06</v>
      </c>
      <c r="G309" s="8">
        <v>221</v>
      </c>
      <c r="H309" s="8" t="s">
        <v>695</v>
      </c>
      <c r="I309" s="24">
        <v>41759</v>
      </c>
      <c r="J309" s="27" t="s">
        <v>530</v>
      </c>
    </row>
    <row r="310" spans="1:10" ht="12.75" customHeight="1">
      <c r="A310" s="9">
        <v>114</v>
      </c>
      <c r="B310" s="15" t="s">
        <v>645</v>
      </c>
      <c r="C310" s="1" t="s">
        <v>53</v>
      </c>
      <c r="D310" t="str">
        <f>VLOOKUP(C310,'[1]Sheet1'!$A$1:$F$242,6)</f>
        <v>Via Rigamonti Trescore Balneario BG - 24069</v>
      </c>
      <c r="E310" s="8" t="str">
        <f>VLOOKUP(C310,'[1]Sheet1'!$A$1:$F$242,2)</f>
        <v>02925070167</v>
      </c>
      <c r="F310" s="2">
        <v>2683.62</v>
      </c>
      <c r="G310" s="8">
        <v>309</v>
      </c>
      <c r="H310" s="8" t="s">
        <v>692</v>
      </c>
      <c r="I310" s="24">
        <v>41806</v>
      </c>
      <c r="J310" s="27" t="s">
        <v>343</v>
      </c>
    </row>
    <row r="311" spans="1:10" ht="12.75" customHeight="1">
      <c r="A311" s="9">
        <v>114</v>
      </c>
      <c r="B311" s="15" t="s">
        <v>645</v>
      </c>
      <c r="C311" s="1" t="s">
        <v>49</v>
      </c>
      <c r="D311" t="str">
        <f>VLOOKUP(C311,'[1]Sheet1'!$A$1:$F$242,6)</f>
        <v>Via Industriale Lumezzane BS - 25065</v>
      </c>
      <c r="E311" s="8" t="str">
        <f>VLOOKUP(C311,'[1]Sheet1'!$A$1:$F$242,2)</f>
        <v>00551700982</v>
      </c>
      <c r="F311" s="2">
        <v>1260.63</v>
      </c>
      <c r="G311" s="8">
        <v>276</v>
      </c>
      <c r="H311" s="8">
        <v>1303742</v>
      </c>
      <c r="I311" s="24">
        <v>41790</v>
      </c>
      <c r="J311" s="27" t="s">
        <v>696</v>
      </c>
    </row>
    <row r="312" spans="1:10" ht="12.75" customHeight="1">
      <c r="A312" s="9">
        <v>114</v>
      </c>
      <c r="B312" s="15" t="s">
        <v>645</v>
      </c>
      <c r="C312" s="1" t="s">
        <v>89</v>
      </c>
      <c r="D312" t="str">
        <f>VLOOKUP(C312,'[1]Sheet1'!$A$1:$F$242,6)</f>
        <v>Via Drago Bergamo BG - 24127</v>
      </c>
      <c r="E312" s="8" t="str">
        <f>VLOOKUP(C312,'[1]Sheet1'!$A$1:$F$242,2)</f>
        <v>02877560165</v>
      </c>
      <c r="F312" s="2">
        <v>50.39</v>
      </c>
      <c r="G312" s="8">
        <v>293</v>
      </c>
      <c r="H312" s="8" t="s">
        <v>697</v>
      </c>
      <c r="I312" s="24">
        <v>41820</v>
      </c>
      <c r="J312" s="27" t="s">
        <v>343</v>
      </c>
    </row>
    <row r="313" spans="1:10" ht="12.75" customHeight="1">
      <c r="A313" s="9">
        <v>114</v>
      </c>
      <c r="B313" s="15" t="s">
        <v>645</v>
      </c>
      <c r="C313" s="1" t="s">
        <v>648</v>
      </c>
      <c r="D313" t="str">
        <f>VLOOKUP(C313,'[1]Sheet1'!$A$1:$F$242,6)</f>
        <v>Viale Papa Giovanni XXIII Bergamo BG - 24121</v>
      </c>
      <c r="E313" s="8" t="str">
        <f>VLOOKUP(C313,'[1]Sheet1'!$A$1:$F$242,2)</f>
        <v>02270180165</v>
      </c>
      <c r="F313" s="2">
        <v>486.78</v>
      </c>
      <c r="G313" s="8">
        <v>295</v>
      </c>
      <c r="H313" s="8" t="s">
        <v>698</v>
      </c>
      <c r="I313" s="24">
        <v>41788</v>
      </c>
      <c r="J313" s="27" t="s">
        <v>699</v>
      </c>
    </row>
    <row r="314" spans="1:10" ht="12.75" customHeight="1">
      <c r="A314" s="9">
        <v>114</v>
      </c>
      <c r="B314" s="15" t="s">
        <v>645</v>
      </c>
      <c r="C314" s="1" t="s">
        <v>649</v>
      </c>
      <c r="D314" t="str">
        <f>VLOOKUP(C314,'[1]Sheet1'!$A$1:$F$242,6)</f>
        <v>Via G. Marconi Selvino BG - 24020</v>
      </c>
      <c r="E314" s="8" t="str">
        <f>VLOOKUP(C314,'[1]Sheet1'!$A$1:$F$242,2)</f>
        <v>02760170163</v>
      </c>
      <c r="F314" s="2">
        <v>1153.84</v>
      </c>
      <c r="G314" s="8">
        <v>385</v>
      </c>
      <c r="H314" s="8" t="s">
        <v>700</v>
      </c>
      <c r="I314" s="24">
        <v>41849</v>
      </c>
      <c r="J314" s="27" t="s">
        <v>701</v>
      </c>
    </row>
    <row r="315" spans="1:10" ht="12.75" customHeight="1">
      <c r="A315" s="9">
        <v>115</v>
      </c>
      <c r="B315" s="15" t="s">
        <v>645</v>
      </c>
      <c r="C315" s="1" t="s">
        <v>3</v>
      </c>
      <c r="D315" t="str">
        <f>VLOOKUP(C315,'[1]Sheet1'!$A$1:$F$242,6)</f>
        <v>Via Nazario Sauro Romano di Lombardia BG - 24058</v>
      </c>
      <c r="E315" s="8" t="str">
        <f>VLOOKUP(C315,'[1]Sheet1'!$A$1:$F$242,2)</f>
        <v>03350010165</v>
      </c>
      <c r="F315" s="2">
        <v>131.76</v>
      </c>
      <c r="G315" s="8">
        <v>279</v>
      </c>
      <c r="H315" s="8" t="s">
        <v>702</v>
      </c>
      <c r="I315" s="24">
        <v>41790</v>
      </c>
      <c r="J315" s="27" t="s">
        <v>575</v>
      </c>
    </row>
    <row r="316" spans="1:10" ht="12.75" customHeight="1">
      <c r="A316" s="9">
        <v>115</v>
      </c>
      <c r="B316" s="15" t="s">
        <v>645</v>
      </c>
      <c r="C316" s="1" t="s">
        <v>8</v>
      </c>
      <c r="D316" t="str">
        <f>VLOOKUP(C316,'[1]Sheet1'!$A$1:$F$242,6)</f>
        <v>Via Monte Alben Selvino BG - 24020</v>
      </c>
      <c r="E316" s="8" t="str">
        <f>VLOOKUP(C316,'[1]Sheet1'!$A$1:$F$242,2)</f>
        <v>03272810163</v>
      </c>
      <c r="F316" s="2">
        <v>301.77</v>
      </c>
      <c r="G316" s="8">
        <v>216</v>
      </c>
      <c r="H316" s="8" t="s">
        <v>703</v>
      </c>
      <c r="I316" s="24">
        <v>41759</v>
      </c>
      <c r="J316" s="27" t="s">
        <v>569</v>
      </c>
    </row>
    <row r="317" spans="1:10" ht="12.75" customHeight="1">
      <c r="A317" s="9">
        <v>115</v>
      </c>
      <c r="B317" s="15" t="s">
        <v>645</v>
      </c>
      <c r="C317" s="1" t="s">
        <v>8</v>
      </c>
      <c r="D317" t="str">
        <f>VLOOKUP(C317,'[1]Sheet1'!$A$1:$F$242,6)</f>
        <v>Via Monte Alben Selvino BG - 24020</v>
      </c>
      <c r="E317" s="8" t="str">
        <f>VLOOKUP(C317,'[1]Sheet1'!$A$1:$F$242,2)</f>
        <v>03272810163</v>
      </c>
      <c r="F317" s="2">
        <v>696.98</v>
      </c>
      <c r="G317" s="8">
        <v>217</v>
      </c>
      <c r="H317" s="8" t="s">
        <v>616</v>
      </c>
      <c r="I317" s="24">
        <v>41759</v>
      </c>
      <c r="J317" s="27" t="s">
        <v>569</v>
      </c>
    </row>
    <row r="318" spans="1:10" ht="12.75" customHeight="1">
      <c r="A318" s="9">
        <v>115</v>
      </c>
      <c r="B318" s="15" t="s">
        <v>645</v>
      </c>
      <c r="C318" s="1" t="s">
        <v>8</v>
      </c>
      <c r="D318" t="str">
        <f>VLOOKUP(C318,'[1]Sheet1'!$A$1:$F$242,6)</f>
        <v>Via Monte Alben Selvino BG - 24020</v>
      </c>
      <c r="E318" s="8" t="str">
        <f>VLOOKUP(C318,'[1]Sheet1'!$A$1:$F$242,2)</f>
        <v>03272810163</v>
      </c>
      <c r="F318" s="2">
        <v>890.42</v>
      </c>
      <c r="G318" s="8">
        <v>218</v>
      </c>
      <c r="H318" s="8" t="s">
        <v>704</v>
      </c>
      <c r="I318" s="24">
        <v>41759</v>
      </c>
      <c r="J318" s="27" t="s">
        <v>569</v>
      </c>
    </row>
    <row r="319" spans="1:10" ht="12.75" customHeight="1">
      <c r="A319" s="9">
        <v>115</v>
      </c>
      <c r="B319" s="15" t="s">
        <v>645</v>
      </c>
      <c r="C319" s="1" t="s">
        <v>8</v>
      </c>
      <c r="D319" t="str">
        <f>VLOOKUP(C319,'[1]Sheet1'!$A$1:$F$242,6)</f>
        <v>Via Monte Alben Selvino BG - 24020</v>
      </c>
      <c r="E319" s="8" t="str">
        <f>VLOOKUP(C319,'[1]Sheet1'!$A$1:$F$242,2)</f>
        <v>03272810163</v>
      </c>
      <c r="F319" s="2">
        <v>107.51</v>
      </c>
      <c r="G319" s="8">
        <v>219</v>
      </c>
      <c r="H319" s="8" t="s">
        <v>705</v>
      </c>
      <c r="I319" s="24">
        <v>41759</v>
      </c>
      <c r="J319" s="27" t="s">
        <v>569</v>
      </c>
    </row>
    <row r="320" spans="1:10" ht="12.75" customHeight="1">
      <c r="A320" s="9">
        <v>115</v>
      </c>
      <c r="B320" s="15" t="s">
        <v>645</v>
      </c>
      <c r="C320" s="1" t="s">
        <v>650</v>
      </c>
      <c r="D320" t="str">
        <f>VLOOKUP(C320,'[1]Sheet1'!$A$1:$F$242,6)</f>
        <v>Via Poggio Ama Selvino BG - 24020</v>
      </c>
      <c r="E320" s="8" t="str">
        <f>VLOOKUP(C320,'[1]Sheet1'!$A$1:$F$242,2)</f>
        <v>01707040166</v>
      </c>
      <c r="F320" s="2">
        <v>1244.4</v>
      </c>
      <c r="G320" s="8">
        <v>227</v>
      </c>
      <c r="H320" s="8" t="s">
        <v>706</v>
      </c>
      <c r="I320" s="24">
        <v>41765</v>
      </c>
      <c r="J320" s="27" t="s">
        <v>707</v>
      </c>
    </row>
    <row r="321" spans="1:10" ht="12.75" customHeight="1">
      <c r="A321" s="9">
        <v>115</v>
      </c>
      <c r="B321" s="15" t="s">
        <v>645</v>
      </c>
      <c r="C321" s="1" t="s">
        <v>24</v>
      </c>
      <c r="D321" t="str">
        <f>VLOOKUP(C321,'[1]Sheet1'!$A$1:$F$242,6)</f>
        <v>Via Fiume Serio Selvino bg - 24020</v>
      </c>
      <c r="E321" s="8" t="str">
        <f>VLOOKUP(C321,'[1]Sheet1'!$A$1:$F$242,2)</f>
        <v>02166320164</v>
      </c>
      <c r="F321" s="2">
        <v>1708</v>
      </c>
      <c r="G321" s="8">
        <v>289</v>
      </c>
      <c r="H321" s="8">
        <v>148</v>
      </c>
      <c r="I321" s="24">
        <v>41764</v>
      </c>
      <c r="J321" s="27" t="s">
        <v>530</v>
      </c>
    </row>
    <row r="322" spans="1:10" ht="12.75" customHeight="1">
      <c r="A322" s="9">
        <v>115</v>
      </c>
      <c r="B322" s="15" t="s">
        <v>645</v>
      </c>
      <c r="C322" s="1" t="s">
        <v>651</v>
      </c>
      <c r="D322" t="str">
        <f>VLOOKUP(C322,'[1]Sheet1'!$A$1:$F$242,6)</f>
        <v>Via Poggio Ama Selvino BG - 24020</v>
      </c>
      <c r="E322" s="8" t="str">
        <f>VLOOKUP(C322,'[1]Sheet1'!$A$1:$F$242,2)</f>
        <v>03351380161</v>
      </c>
      <c r="F322" s="2">
        <v>353.8</v>
      </c>
      <c r="G322" s="8">
        <v>258</v>
      </c>
      <c r="H322" s="8">
        <v>21</v>
      </c>
      <c r="I322" s="24">
        <v>41781</v>
      </c>
      <c r="J322" s="27" t="s">
        <v>708</v>
      </c>
    </row>
    <row r="323" spans="1:10" ht="12.75" customHeight="1">
      <c r="A323" s="9">
        <v>115</v>
      </c>
      <c r="B323" s="15" t="s">
        <v>645</v>
      </c>
      <c r="C323" s="1" t="s">
        <v>76</v>
      </c>
      <c r="D323" t="s">
        <v>206</v>
      </c>
      <c r="E323" s="8" t="str">
        <f>VLOOKUP(C323,'[1]Sheet1'!$A$1:$F$242,2)</f>
        <v>02330250404</v>
      </c>
      <c r="F323" s="2">
        <v>1561.6</v>
      </c>
      <c r="G323" s="8">
        <v>274</v>
      </c>
      <c r="H323" s="8">
        <v>546</v>
      </c>
      <c r="I323" s="24">
        <v>41785</v>
      </c>
      <c r="J323" s="27" t="s">
        <v>709</v>
      </c>
    </row>
    <row r="324" spans="1:10" ht="12.75" customHeight="1">
      <c r="A324" s="9">
        <v>115</v>
      </c>
      <c r="B324" s="15" t="s">
        <v>645</v>
      </c>
      <c r="C324" s="1" t="s">
        <v>652</v>
      </c>
      <c r="D324" t="str">
        <f>VLOOKUP(C324,'[1]Sheet1'!$A$1:$F$242,6)</f>
        <v>Via Olimpia Almè BG - 24011</v>
      </c>
      <c r="E324" s="8" t="str">
        <f>VLOOKUP(C324,'[1]Sheet1'!$A$1:$F$242,2)</f>
        <v>01069480166</v>
      </c>
      <c r="F324" s="2">
        <v>528</v>
      </c>
      <c r="G324" s="8">
        <v>246</v>
      </c>
      <c r="H324" s="8">
        <v>1493</v>
      </c>
      <c r="I324" s="24">
        <v>41774</v>
      </c>
      <c r="J324" s="27" t="s">
        <v>710</v>
      </c>
    </row>
    <row r="325" spans="1:10" ht="12.75" customHeight="1">
      <c r="A325" s="9">
        <v>115</v>
      </c>
      <c r="B325" s="15" t="s">
        <v>645</v>
      </c>
      <c r="C325" s="1" t="s">
        <v>18</v>
      </c>
      <c r="D325" t="str">
        <f>VLOOKUP(C325,'[1]Sheet1'!$A$1:$F$242,6)</f>
        <v>Via Monte Bianco Selvino BG - 24020</v>
      </c>
      <c r="E325" s="8" t="str">
        <f>VLOOKUP(C325,'[1]Sheet1'!$A$1:$F$242,2)</f>
        <v>01531110169</v>
      </c>
      <c r="F325" s="2">
        <v>1302.37</v>
      </c>
      <c r="G325" s="8">
        <v>237</v>
      </c>
      <c r="H325" s="8" t="s">
        <v>711</v>
      </c>
      <c r="I325" s="24">
        <v>41743</v>
      </c>
      <c r="J325" s="27" t="s">
        <v>606</v>
      </c>
    </row>
    <row r="326" spans="1:10" ht="12.75" customHeight="1">
      <c r="A326" s="9">
        <v>115</v>
      </c>
      <c r="B326" s="15" t="s">
        <v>645</v>
      </c>
      <c r="C326" s="1" t="s">
        <v>23</v>
      </c>
      <c r="D326" t="str">
        <f>VLOOKUP(C326,'[1]Sheet1'!$A$1:$F$242,6)</f>
        <v>Via E. Novelli Bergamo BG - 24122</v>
      </c>
      <c r="E326" s="8" t="str">
        <f>VLOOKUP(C326,'[1]Sheet1'!$A$1:$F$242,2)</f>
        <v>03299640163</v>
      </c>
      <c r="F326" s="2">
        <v>180.56</v>
      </c>
      <c r="G326" s="8">
        <v>348</v>
      </c>
      <c r="H326" s="8">
        <v>1036</v>
      </c>
      <c r="I326" s="24">
        <v>41832</v>
      </c>
      <c r="J326" s="27" t="s">
        <v>712</v>
      </c>
    </row>
    <row r="327" spans="1:10" ht="12.75" customHeight="1">
      <c r="A327" s="9">
        <v>115</v>
      </c>
      <c r="B327" s="15" t="s">
        <v>645</v>
      </c>
      <c r="C327" s="1" t="s">
        <v>33</v>
      </c>
      <c r="D327" t="str">
        <f>VLOOKUP(C327,'[1]Sheet1'!$A$1:$F$242,6)</f>
        <v>Via S. Martino della Battaglia Roma RM - 00185</v>
      </c>
      <c r="E327" s="8" t="str">
        <f>VLOOKUP(C327,'[1]Sheet1'!$A$1:$F$242,2)</f>
        <v>05724831002</v>
      </c>
      <c r="F327" s="2">
        <v>1589.42</v>
      </c>
      <c r="G327" s="8">
        <v>351</v>
      </c>
      <c r="H327" s="8">
        <v>2014010216</v>
      </c>
      <c r="I327" s="24">
        <v>41820</v>
      </c>
      <c r="J327" s="27" t="s">
        <v>572</v>
      </c>
    </row>
    <row r="328" spans="1:10" ht="12.75" customHeight="1">
      <c r="A328" s="9">
        <v>115</v>
      </c>
      <c r="B328" s="15" t="s">
        <v>645</v>
      </c>
      <c r="C328" s="1" t="s">
        <v>2</v>
      </c>
      <c r="D328" t="str">
        <f>VLOOKUP(C328,'[1]Sheet1'!$A$1:$F$242,6)</f>
        <v>Via Fantoli Milano MI - 20138</v>
      </c>
      <c r="E328" s="8" t="str">
        <f>VLOOKUP(C328,'[1]Sheet1'!$A$1:$F$242,2)</f>
        <v>12383760159</v>
      </c>
      <c r="F328" s="2">
        <v>133.23</v>
      </c>
      <c r="G328" s="8" t="s">
        <v>713</v>
      </c>
      <c r="H328" s="8" t="s">
        <v>714</v>
      </c>
      <c r="I328" s="24">
        <v>41817</v>
      </c>
      <c r="J328" s="27" t="s">
        <v>343</v>
      </c>
    </row>
    <row r="329" spans="1:10" ht="12.75" customHeight="1">
      <c r="A329" s="9">
        <v>115</v>
      </c>
      <c r="B329" s="15" t="s">
        <v>645</v>
      </c>
      <c r="C329" s="1" t="s">
        <v>5</v>
      </c>
      <c r="D329" t="str">
        <f>VLOOKUP(C329,'[1]Sheet1'!$A$1:$F$242,6)</f>
        <v>Via degli Alpini Segrate MI - 20090</v>
      </c>
      <c r="E329" s="8" t="str">
        <f>VLOOKUP(C329,'[1]Sheet1'!$A$1:$F$242,2)</f>
        <v>07334940157</v>
      </c>
      <c r="F329" s="2">
        <v>554.52</v>
      </c>
      <c r="G329" s="8">
        <v>332</v>
      </c>
      <c r="H329" s="8" t="s">
        <v>716</v>
      </c>
      <c r="I329" s="24">
        <v>41820</v>
      </c>
      <c r="J329" s="27" t="s">
        <v>343</v>
      </c>
    </row>
    <row r="330" spans="1:10" ht="12.75" customHeight="1">
      <c r="A330" s="9">
        <v>115</v>
      </c>
      <c r="B330" s="15" t="s">
        <v>645</v>
      </c>
      <c r="C330" s="1" t="s">
        <v>5</v>
      </c>
      <c r="D330" t="str">
        <f>VLOOKUP(C330,'[1]Sheet1'!$A$1:$F$242,6)</f>
        <v>Via degli Alpini Segrate MI - 20090</v>
      </c>
      <c r="E330" s="8" t="str">
        <f>VLOOKUP(C330,'[1]Sheet1'!$A$1:$F$242,2)</f>
        <v>07334940157</v>
      </c>
      <c r="F330" s="2">
        <f>1315.68+199.65</f>
        <v>1515.3300000000002</v>
      </c>
      <c r="G330" s="8" t="s">
        <v>715</v>
      </c>
      <c r="H330" s="8" t="s">
        <v>717</v>
      </c>
      <c r="I330" s="24">
        <v>41851</v>
      </c>
      <c r="J330" s="27" t="s">
        <v>343</v>
      </c>
    </row>
    <row r="331" spans="1:10" ht="12.75" customHeight="1">
      <c r="A331" s="9">
        <v>115</v>
      </c>
      <c r="B331" s="15" t="s">
        <v>645</v>
      </c>
      <c r="C331" s="1" t="s">
        <v>607</v>
      </c>
      <c r="D331" t="str">
        <f>VLOOKUP(C331,'[1]Sheet1'!$A$1:$F$242,6)</f>
        <v>Via Bettolino Dolzago LC - 23843</v>
      </c>
      <c r="E331" s="8" t="str">
        <f>VLOOKUP(C331,'[1]Sheet1'!$A$1:$F$242,2)</f>
        <v>00760810135</v>
      </c>
      <c r="F331" s="2">
        <v>1244.4</v>
      </c>
      <c r="G331" s="8">
        <v>297</v>
      </c>
      <c r="H331" s="8">
        <v>265</v>
      </c>
      <c r="I331" s="24">
        <v>41790</v>
      </c>
      <c r="J331" s="27" t="s">
        <v>718</v>
      </c>
    </row>
    <row r="332" spans="1:10" ht="12.75" customHeight="1">
      <c r="A332" s="9">
        <v>115</v>
      </c>
      <c r="B332" s="15" t="s">
        <v>645</v>
      </c>
      <c r="C332" s="1" t="s">
        <v>653</v>
      </c>
      <c r="D332" t="str">
        <f>VLOOKUP(C332,'[1]Sheet1'!$A$1:$F$242,6)</f>
        <v>Via Monte Bianco Selvino BG - 24020</v>
      </c>
      <c r="E332" s="8" t="str">
        <f>VLOOKUP(C332,'[1]Sheet1'!$A$1:$F$242,2)</f>
        <v>00002190163</v>
      </c>
      <c r="F332" s="2">
        <v>134.2</v>
      </c>
      <c r="G332" s="8">
        <v>299</v>
      </c>
      <c r="H332" s="8">
        <v>3</v>
      </c>
      <c r="I332" s="24">
        <v>41794</v>
      </c>
      <c r="J332" s="27" t="s">
        <v>719</v>
      </c>
    </row>
    <row r="333" spans="1:10" ht="12.75" customHeight="1">
      <c r="A333" s="9">
        <v>115</v>
      </c>
      <c r="B333" s="15" t="s">
        <v>645</v>
      </c>
      <c r="C333" s="1" t="s">
        <v>654</v>
      </c>
      <c r="D333" t="s">
        <v>611</v>
      </c>
      <c r="E333" s="8" t="str">
        <f>VLOOKUP(C333,'[1]Sheet1'!$A$1:$F$242,2)</f>
        <v>01657860167</v>
      </c>
      <c r="F333" s="2">
        <v>1125.08</v>
      </c>
      <c r="G333" s="8">
        <v>292</v>
      </c>
      <c r="H333" s="8">
        <v>157</v>
      </c>
      <c r="I333" s="24">
        <v>41790</v>
      </c>
      <c r="J333" s="27" t="s">
        <v>617</v>
      </c>
    </row>
    <row r="334" spans="1:10" ht="12.75" customHeight="1">
      <c r="A334" s="9">
        <v>116</v>
      </c>
      <c r="B334" s="15" t="s">
        <v>645</v>
      </c>
      <c r="C334" s="1" t="s">
        <v>655</v>
      </c>
      <c r="D334" t="str">
        <f>VLOOKUP(C334,'[1]Sheet1'!$A$1:$F$242,6)</f>
        <v>Via Abadia Scanzorosciate BG - 24020</v>
      </c>
      <c r="E334" s="8" t="str">
        <f>VLOOKUP(C334,'[1]Sheet1'!$A$1:$F$242,2)</f>
        <v>03048110161</v>
      </c>
      <c r="F334" s="2">
        <v>220.82</v>
      </c>
      <c r="G334" s="8">
        <v>395</v>
      </c>
      <c r="H334" s="8">
        <v>20140132</v>
      </c>
      <c r="I334" s="24">
        <v>41850</v>
      </c>
      <c r="J334" s="27" t="s">
        <v>343</v>
      </c>
    </row>
    <row r="335" spans="1:10" ht="12.75" customHeight="1">
      <c r="A335" s="9">
        <v>117</v>
      </c>
      <c r="B335" s="15" t="s">
        <v>656</v>
      </c>
      <c r="C335" s="1" t="s">
        <v>650</v>
      </c>
      <c r="D335" t="str">
        <f>VLOOKUP(C335,'[1]Sheet1'!$A$1:$F$242,6)</f>
        <v>Via Poggio Ama Selvino BG - 24020</v>
      </c>
      <c r="E335" s="8" t="str">
        <f>VLOOKUP(C335,'[1]Sheet1'!$A$1:$F$242,2)</f>
        <v>01707040166</v>
      </c>
      <c r="F335" s="2">
        <v>707.6</v>
      </c>
      <c r="G335" s="8">
        <v>340</v>
      </c>
      <c r="H335" s="19" t="s">
        <v>720</v>
      </c>
      <c r="I335" s="24">
        <v>41823</v>
      </c>
      <c r="J335" s="27" t="s">
        <v>707</v>
      </c>
    </row>
    <row r="336" spans="1:10" ht="12.75" customHeight="1">
      <c r="A336" s="9">
        <v>118</v>
      </c>
      <c r="B336" s="15" t="s">
        <v>657</v>
      </c>
      <c r="C336" s="1" t="s">
        <v>32</v>
      </c>
      <c r="D336" t="s">
        <v>178</v>
      </c>
      <c r="E336" s="8" t="str">
        <f>VLOOKUP(C336,'[1]Sheet1'!$A$1:$F$242,2)</f>
        <v>13459270156</v>
      </c>
      <c r="F336" s="2">
        <v>10980</v>
      </c>
      <c r="G336" s="8">
        <v>443</v>
      </c>
      <c r="H336" s="8">
        <v>5770200596</v>
      </c>
      <c r="I336" s="24">
        <v>41843</v>
      </c>
      <c r="J336" s="27" t="s">
        <v>343</v>
      </c>
    </row>
    <row r="337" spans="1:10" ht="12.75" customHeight="1">
      <c r="A337" s="9">
        <v>119</v>
      </c>
      <c r="B337" s="15" t="s">
        <v>658</v>
      </c>
      <c r="C337" s="1" t="s">
        <v>51</v>
      </c>
      <c r="D337" t="s">
        <v>453</v>
      </c>
      <c r="E337" s="8">
        <v>3171310984</v>
      </c>
      <c r="F337" s="2">
        <v>18022.74</v>
      </c>
      <c r="G337" s="8">
        <v>317</v>
      </c>
      <c r="H337" s="8" t="s">
        <v>721</v>
      </c>
      <c r="I337" s="24">
        <v>41820</v>
      </c>
      <c r="J337" s="27" t="s">
        <v>722</v>
      </c>
    </row>
    <row r="338" spans="1:10" ht="12.75" customHeight="1">
      <c r="A338" s="9">
        <v>120</v>
      </c>
      <c r="B338" s="15" t="s">
        <v>658</v>
      </c>
      <c r="C338" s="1" t="s">
        <v>33</v>
      </c>
      <c r="D338" t="str">
        <f>VLOOKUP(C338,'[1]Sheet1'!$A$1:$F$242,6)</f>
        <v>Via S. Martino della Battaglia Roma RM - 00185</v>
      </c>
      <c r="E338" s="8" t="str">
        <f>VLOOKUP(C338,'[1]Sheet1'!$A$1:$F$242,2)</f>
        <v>05724831002</v>
      </c>
      <c r="F338" s="2">
        <v>17734.42</v>
      </c>
      <c r="G338" s="8">
        <v>350</v>
      </c>
      <c r="H338" s="8">
        <v>2014009712</v>
      </c>
      <c r="I338" s="24">
        <v>41820</v>
      </c>
      <c r="J338" s="27" t="s">
        <v>723</v>
      </c>
    </row>
    <row r="339" spans="1:10" ht="12.75" customHeight="1">
      <c r="A339" s="9">
        <v>121</v>
      </c>
      <c r="B339" s="15" t="s">
        <v>658</v>
      </c>
      <c r="C339" s="1" t="s">
        <v>3</v>
      </c>
      <c r="D339" t="str">
        <f>VLOOKUP(C339,'[1]Sheet1'!$A$1:$F$242,6)</f>
        <v>Via Nazario Sauro Romano di Lombardia BG - 24058</v>
      </c>
      <c r="E339" s="8" t="str">
        <f>VLOOKUP(C339,'[1]Sheet1'!$A$1:$F$242,2)</f>
        <v>03350010165</v>
      </c>
      <c r="F339" s="2">
        <v>708.82</v>
      </c>
      <c r="G339" s="8">
        <v>294</v>
      </c>
      <c r="H339" s="8" t="s">
        <v>616</v>
      </c>
      <c r="I339" s="24">
        <v>41820</v>
      </c>
      <c r="J339" s="27" t="s">
        <v>575</v>
      </c>
    </row>
    <row r="340" spans="1:10" ht="12.75" customHeight="1">
      <c r="A340" s="9">
        <v>121</v>
      </c>
      <c r="B340" s="15" t="s">
        <v>658</v>
      </c>
      <c r="C340" s="1" t="s">
        <v>35</v>
      </c>
      <c r="D340" t="str">
        <f>VLOOKUP(C340,'[1]Sheet1'!$A$1:$F$242,6)</f>
        <v>Via Cipro Brescia BS - 25124</v>
      </c>
      <c r="E340" s="8" t="str">
        <f>VLOOKUP(C340,'[1]Sheet1'!$A$1:$F$242,2)</f>
        <v>01547240174</v>
      </c>
      <c r="F340" s="2">
        <v>791.34</v>
      </c>
      <c r="G340" s="8">
        <v>316</v>
      </c>
      <c r="H340" s="8" t="s">
        <v>728</v>
      </c>
      <c r="I340" s="24">
        <v>41813</v>
      </c>
      <c r="J340" s="27" t="s">
        <v>343</v>
      </c>
    </row>
    <row r="341" spans="1:10" ht="12.75" customHeight="1">
      <c r="A341" s="9">
        <v>121</v>
      </c>
      <c r="B341" s="15" t="s">
        <v>658</v>
      </c>
      <c r="C341" s="1" t="s">
        <v>4</v>
      </c>
      <c r="D341" t="str">
        <f>VLOOKUP(C341,'[1]Sheet1'!$A$1:$F$242,6)</f>
        <v>Corso Milano Selvino BG - 24020</v>
      </c>
      <c r="E341" s="8" t="str">
        <f>VLOOKUP(C341,'[1]Sheet1'!$A$1:$F$242,2)</f>
        <v>02051900161</v>
      </c>
      <c r="F341" s="2">
        <v>62.22</v>
      </c>
      <c r="G341" s="8">
        <v>291</v>
      </c>
      <c r="H341" s="8" t="s">
        <v>729</v>
      </c>
      <c r="I341" s="24">
        <v>41790</v>
      </c>
      <c r="J341" s="27" t="s">
        <v>524</v>
      </c>
    </row>
    <row r="342" spans="1:10" ht="12.75" customHeight="1">
      <c r="A342" s="9">
        <v>121</v>
      </c>
      <c r="B342" s="15" t="s">
        <v>658</v>
      </c>
      <c r="C342" s="1" t="s">
        <v>24</v>
      </c>
      <c r="D342" t="str">
        <f>VLOOKUP(C342,'[1]Sheet1'!$A$1:$F$242,6)</f>
        <v>Via Fiume Serio Selvino bg - 24020</v>
      </c>
      <c r="E342" s="8" t="str">
        <f>VLOOKUP(C342,'[1]Sheet1'!$A$1:$F$242,2)</f>
        <v>02166320164</v>
      </c>
      <c r="F342" s="2">
        <v>1299.04</v>
      </c>
      <c r="G342" s="8">
        <v>290</v>
      </c>
      <c r="H342" s="8" t="s">
        <v>727</v>
      </c>
      <c r="I342" s="24">
        <v>41790</v>
      </c>
      <c r="J342" s="27" t="s">
        <v>530</v>
      </c>
    </row>
    <row r="343" spans="1:10" ht="12.75" customHeight="1">
      <c r="A343" s="9">
        <v>121</v>
      </c>
      <c r="B343" s="15" t="s">
        <v>658</v>
      </c>
      <c r="C343" s="1" t="s">
        <v>8</v>
      </c>
      <c r="D343" t="str">
        <f>VLOOKUP(C343,'[1]Sheet1'!$A$1:$F$242,6)</f>
        <v>Via Monte Alben Selvino BG - 24020</v>
      </c>
      <c r="E343" s="8" t="str">
        <f>VLOOKUP(C343,'[1]Sheet1'!$A$1:$F$242,2)</f>
        <v>03272810163</v>
      </c>
      <c r="F343" s="2">
        <v>687.99</v>
      </c>
      <c r="G343" s="8" t="s">
        <v>731</v>
      </c>
      <c r="H343" s="8" t="s">
        <v>732</v>
      </c>
      <c r="I343" s="24">
        <v>41790</v>
      </c>
      <c r="J343" s="27" t="s">
        <v>569</v>
      </c>
    </row>
    <row r="344" spans="1:10" ht="12.75" customHeight="1">
      <c r="A344" s="9">
        <v>121</v>
      </c>
      <c r="B344" s="15" t="s">
        <v>658</v>
      </c>
      <c r="C344" s="1" t="s">
        <v>6</v>
      </c>
      <c r="D344" t="str">
        <f>VLOOKUP(C344,'[1]Sheet1'!$A$1:$F$242,6)</f>
        <v>Via Monte Podona Selvino BG - 24020</v>
      </c>
      <c r="E344" s="8" t="str">
        <f>VLOOKUP(C344,'[1]Sheet1'!$A$1:$F$242,2)</f>
        <v>03707380162</v>
      </c>
      <c r="F344" s="2">
        <v>1301.8</v>
      </c>
      <c r="G344" s="8" t="s">
        <v>724</v>
      </c>
      <c r="H344" s="8" t="s">
        <v>725</v>
      </c>
      <c r="I344" s="24">
        <v>41789</v>
      </c>
      <c r="J344" s="27" t="s">
        <v>726</v>
      </c>
    </row>
    <row r="345" spans="1:10" ht="12.75" customHeight="1">
      <c r="A345" s="9">
        <v>121</v>
      </c>
      <c r="B345" s="15" t="s">
        <v>658</v>
      </c>
      <c r="C345" s="1" t="s">
        <v>23</v>
      </c>
      <c r="D345" t="str">
        <f>VLOOKUP(C345,'[1]Sheet1'!$A$1:$F$242,6)</f>
        <v>Via E. Novelli Bergamo BG - 24122</v>
      </c>
      <c r="E345" s="8" t="str">
        <f>VLOOKUP(C345,'[1]Sheet1'!$A$1:$F$242,2)</f>
        <v>03299640163</v>
      </c>
      <c r="F345" s="2">
        <v>363.56</v>
      </c>
      <c r="G345" s="8">
        <v>411</v>
      </c>
      <c r="H345" s="8" t="s">
        <v>733</v>
      </c>
      <c r="I345" s="24">
        <v>41856</v>
      </c>
      <c r="J345" s="27" t="s">
        <v>712</v>
      </c>
    </row>
    <row r="346" spans="1:10" ht="12.75" customHeight="1">
      <c r="A346" s="9">
        <v>121</v>
      </c>
      <c r="B346" s="15" t="s">
        <v>658</v>
      </c>
      <c r="C346" s="1" t="s">
        <v>98</v>
      </c>
      <c r="D346" t="s">
        <v>462</v>
      </c>
      <c r="E346" s="8" t="str">
        <f>VLOOKUP(C346,'[1]Sheet1'!$A$1:$F$242,2)</f>
        <v>01565780168</v>
      </c>
      <c r="F346" s="2">
        <v>4.39</v>
      </c>
      <c r="G346" s="8">
        <v>315</v>
      </c>
      <c r="H346" s="8">
        <v>1402021087</v>
      </c>
      <c r="I346" s="24">
        <v>41820</v>
      </c>
      <c r="J346" s="27" t="s">
        <v>511</v>
      </c>
    </row>
    <row r="347" spans="1:10" ht="12.75" customHeight="1">
      <c r="A347" s="9">
        <v>121</v>
      </c>
      <c r="B347" s="15" t="s">
        <v>658</v>
      </c>
      <c r="C347" s="1" t="s">
        <v>75</v>
      </c>
      <c r="D347" t="str">
        <f>VLOOKUP(C347,'[1]Sheet1'!$A$1:$F$242,6)</f>
        <v>Via Fornaci Alzano Lombardo BG - 24022</v>
      </c>
      <c r="E347" s="8" t="str">
        <f>VLOOKUP(C347,'[1]Sheet1'!$A$1:$F$242,2)</f>
        <v>00865450167</v>
      </c>
      <c r="F347" s="2">
        <v>1961.56</v>
      </c>
      <c r="G347" s="8">
        <v>347</v>
      </c>
      <c r="H347" s="8">
        <v>1058</v>
      </c>
      <c r="I347" s="24">
        <v>41820</v>
      </c>
      <c r="J347" s="27" t="s">
        <v>515</v>
      </c>
    </row>
    <row r="348" spans="1:10" ht="12.75" customHeight="1">
      <c r="A348" s="9">
        <v>121</v>
      </c>
      <c r="B348" s="15" t="s">
        <v>658</v>
      </c>
      <c r="C348" s="1" t="s">
        <v>654</v>
      </c>
      <c r="D348" t="s">
        <v>611</v>
      </c>
      <c r="E348" s="8" t="str">
        <f>VLOOKUP(C348,'[1]Sheet1'!$A$1:$F$242,2)</f>
        <v>01657860167</v>
      </c>
      <c r="F348" s="2">
        <v>1116.3</v>
      </c>
      <c r="G348" s="8">
        <v>346</v>
      </c>
      <c r="H348" s="8">
        <v>221</v>
      </c>
      <c r="I348" s="24">
        <v>41835</v>
      </c>
      <c r="J348" s="27" t="s">
        <v>617</v>
      </c>
    </row>
    <row r="349" spans="1:10" ht="12.75" customHeight="1">
      <c r="A349" s="9">
        <v>121</v>
      </c>
      <c r="B349" s="15" t="s">
        <v>658</v>
      </c>
      <c r="C349" s="1" t="s">
        <v>659</v>
      </c>
      <c r="D349" t="str">
        <f>VLOOKUP(C349,'[1]Sheet1'!$A$1:$F$242,6)</f>
        <v>Via E. Fermi Bolgare BG - 24060</v>
      </c>
      <c r="E349" s="8" t="str">
        <f>VLOOKUP(C349,'[1]Sheet1'!$A$1:$F$242,2)</f>
        <v>01893990166</v>
      </c>
      <c r="F349" s="2">
        <v>1298.37</v>
      </c>
      <c r="G349" s="8">
        <v>313</v>
      </c>
      <c r="H349" s="8" t="s">
        <v>730</v>
      </c>
      <c r="I349" s="24">
        <v>41810</v>
      </c>
      <c r="J349" s="27" t="s">
        <v>343</v>
      </c>
    </row>
    <row r="350" spans="1:10" ht="12.75" customHeight="1">
      <c r="A350" s="9">
        <v>121</v>
      </c>
      <c r="B350" s="15" t="s">
        <v>658</v>
      </c>
      <c r="C350" s="1" t="s">
        <v>27</v>
      </c>
      <c r="D350" t="str">
        <f>VLOOKUP(C350,'[1]Sheet1'!$A$1:$F$242,6)</f>
        <v>Via Monte Cervino Selvino BG - 24020</v>
      </c>
      <c r="E350" s="8" t="str">
        <f>VLOOKUP(C350,'[1]Sheet1'!$A$1:$F$242,2)</f>
        <v>01692090168</v>
      </c>
      <c r="F350" s="2">
        <v>1360</v>
      </c>
      <c r="G350" s="8">
        <v>330</v>
      </c>
      <c r="H350" s="19" t="s">
        <v>734</v>
      </c>
      <c r="I350" s="24">
        <v>41820</v>
      </c>
      <c r="J350" s="27" t="s">
        <v>334</v>
      </c>
    </row>
    <row r="351" spans="1:10" ht="12.75" customHeight="1">
      <c r="A351" s="9">
        <v>122</v>
      </c>
      <c r="B351" s="15" t="s">
        <v>658</v>
      </c>
      <c r="C351" s="1" t="s">
        <v>50</v>
      </c>
      <c r="D351" t="str">
        <f>VLOOKUP(C351,'[1]Sheet1'!$A$1:$F$242,6)</f>
        <v>Piazza Europa Selvino BG - 24020</v>
      </c>
      <c r="E351" s="8" t="str">
        <f>VLOOKUP(C351,'[1]Sheet1'!$A$1:$F$242,2)</f>
        <v>00262420169</v>
      </c>
      <c r="F351" s="2">
        <v>302.1</v>
      </c>
      <c r="G351" s="8">
        <v>319</v>
      </c>
      <c r="H351" s="8">
        <v>46</v>
      </c>
      <c r="I351" s="24">
        <v>41817</v>
      </c>
      <c r="J351" s="27" t="s">
        <v>735</v>
      </c>
    </row>
    <row r="352" spans="1:10" ht="12.75" customHeight="1">
      <c r="A352" s="9">
        <v>122</v>
      </c>
      <c r="B352" s="15" t="s">
        <v>658</v>
      </c>
      <c r="C352" s="1" t="s">
        <v>18</v>
      </c>
      <c r="D352" t="str">
        <f>VLOOKUP(C352,'[1]Sheet1'!$A$1:$F$242,6)</f>
        <v>Via Monte Bianco Selvino BG - 24020</v>
      </c>
      <c r="E352" s="8" t="str">
        <f>VLOOKUP(C352,'[1]Sheet1'!$A$1:$F$242,2)</f>
        <v>01531110169</v>
      </c>
      <c r="F352" s="2">
        <v>1299.74</v>
      </c>
      <c r="G352" s="8">
        <v>238</v>
      </c>
      <c r="H352" s="8" t="s">
        <v>623</v>
      </c>
      <c r="I352" s="24">
        <v>41743</v>
      </c>
      <c r="J352" s="27" t="s">
        <v>606</v>
      </c>
    </row>
    <row r="353" spans="1:10" ht="12.75" customHeight="1">
      <c r="A353" s="9">
        <v>123</v>
      </c>
      <c r="B353" s="15" t="s">
        <v>660</v>
      </c>
      <c r="C353" s="1" t="s">
        <v>24</v>
      </c>
      <c r="D353" t="str">
        <f>VLOOKUP(C353,'[1]Sheet1'!$A$1:$F$242,6)</f>
        <v>Via Fiume Serio Selvino bg - 24020</v>
      </c>
      <c r="E353" s="8" t="str">
        <f>VLOOKUP(C353,'[1]Sheet1'!$A$1:$F$242,2)</f>
        <v>02166320164</v>
      </c>
      <c r="F353" s="2">
        <v>951.29</v>
      </c>
      <c r="G353" s="8">
        <v>310</v>
      </c>
      <c r="H353" s="8" t="s">
        <v>729</v>
      </c>
      <c r="I353" s="24">
        <v>41820</v>
      </c>
      <c r="J353" s="27" t="s">
        <v>530</v>
      </c>
    </row>
    <row r="354" spans="1:10" ht="12.75" customHeight="1">
      <c r="A354" s="9">
        <v>123</v>
      </c>
      <c r="B354" s="15" t="s">
        <v>660</v>
      </c>
      <c r="C354" s="1" t="s">
        <v>4</v>
      </c>
      <c r="D354" t="str">
        <f>VLOOKUP(C354,'[1]Sheet1'!$A$1:$F$242,6)</f>
        <v>Corso Milano Selvino BG - 24020</v>
      </c>
      <c r="E354" s="8" t="str">
        <f>VLOOKUP(C354,'[1]Sheet1'!$A$1:$F$242,2)</f>
        <v>02051900161</v>
      </c>
      <c r="F354" s="2">
        <v>284.26</v>
      </c>
      <c r="G354" s="8">
        <v>318</v>
      </c>
      <c r="H354" s="8" t="s">
        <v>740</v>
      </c>
      <c r="I354" s="24">
        <v>41820</v>
      </c>
      <c r="J354" s="27" t="s">
        <v>524</v>
      </c>
    </row>
    <row r="355" spans="1:10" ht="12.75" customHeight="1">
      <c r="A355" s="9">
        <v>123</v>
      </c>
      <c r="B355" s="15" t="s">
        <v>660</v>
      </c>
      <c r="C355" s="1" t="s">
        <v>8</v>
      </c>
      <c r="D355" t="str">
        <f>VLOOKUP(C355,'[1]Sheet1'!$A$1:$F$242,6)</f>
        <v>Via Monte Alben Selvino BG - 24020</v>
      </c>
      <c r="E355" s="8" t="str">
        <f>VLOOKUP(C355,'[1]Sheet1'!$A$1:$F$242,2)</f>
        <v>03272810163</v>
      </c>
      <c r="F355" s="2">
        <v>2550.83</v>
      </c>
      <c r="G355" s="8" t="s">
        <v>746</v>
      </c>
      <c r="H355" s="8" t="s">
        <v>747</v>
      </c>
      <c r="I355" s="24">
        <v>41820</v>
      </c>
      <c r="J355" s="27" t="s">
        <v>569</v>
      </c>
    </row>
    <row r="356" spans="1:10" ht="12.75" customHeight="1">
      <c r="A356" s="9">
        <v>123</v>
      </c>
      <c r="B356" s="15" t="s">
        <v>660</v>
      </c>
      <c r="C356" s="1" t="s">
        <v>73</v>
      </c>
      <c r="D356" t="str">
        <f>VLOOKUP(C356,'[1]Sheet1'!$A$1:$F$242,6)</f>
        <v>Via Alberto Falck Sesto San Giovanni MI - 20099</v>
      </c>
      <c r="E356" s="8" t="str">
        <f>VLOOKUP(C356,'[1]Sheet1'!$A$1:$F$242,2)</f>
        <v>06825210963</v>
      </c>
      <c r="F356" s="2">
        <v>297</v>
      </c>
      <c r="G356" s="8">
        <v>324</v>
      </c>
      <c r="H356" s="8">
        <v>2235</v>
      </c>
      <c r="I356" s="24">
        <v>41820</v>
      </c>
      <c r="J356" s="27" t="s">
        <v>521</v>
      </c>
    </row>
    <row r="357" spans="1:10" ht="12.75" customHeight="1">
      <c r="A357" s="9">
        <v>123</v>
      </c>
      <c r="B357" s="15" t="s">
        <v>660</v>
      </c>
      <c r="C357" s="1" t="s">
        <v>7</v>
      </c>
      <c r="D357" t="str">
        <f>VLOOKUP(C357,'[1]Sheet1'!$A$1:$F$242,6)</f>
        <v>Via Vulcano Selvino BG - 24020</v>
      </c>
      <c r="E357" s="8" t="str">
        <f>VLOOKUP(C357,'[1]Sheet1'!$A$1:$F$242,2)</f>
        <v>03504080163</v>
      </c>
      <c r="F357" s="2">
        <v>1766</v>
      </c>
      <c r="G357" s="8" t="s">
        <v>743</v>
      </c>
      <c r="H357" s="8" t="s">
        <v>744</v>
      </c>
      <c r="I357" s="24">
        <v>41820</v>
      </c>
      <c r="J357" s="27" t="s">
        <v>708</v>
      </c>
    </row>
    <row r="358" spans="1:10" ht="12.75" customHeight="1">
      <c r="A358" s="9">
        <v>123</v>
      </c>
      <c r="B358" s="15" t="s">
        <v>660</v>
      </c>
      <c r="C358" s="1" t="s">
        <v>661</v>
      </c>
      <c r="D358" t="str">
        <f>VLOOKUP(C358,'[1]Sheet1'!$A$1:$F$242,6)</f>
        <v>Via R. Follereau Nembro BG - 24027</v>
      </c>
      <c r="E358" s="8" t="str">
        <f>VLOOKUP(C358,'[1]Sheet1'!$A$1:$F$242,2)</f>
        <v>03447300165</v>
      </c>
      <c r="F358" s="2">
        <v>1226.1</v>
      </c>
      <c r="G358" s="8">
        <v>408</v>
      </c>
      <c r="H358" s="8">
        <v>424</v>
      </c>
      <c r="I358" s="24">
        <v>41851</v>
      </c>
      <c r="J358" s="27" t="s">
        <v>745</v>
      </c>
    </row>
    <row r="359" spans="1:10" ht="12.75" customHeight="1">
      <c r="A359" s="9">
        <v>123</v>
      </c>
      <c r="B359" s="15" t="s">
        <v>660</v>
      </c>
      <c r="C359" s="1" t="s">
        <v>5</v>
      </c>
      <c r="D359" t="str">
        <f>VLOOKUP(C359,'[1]Sheet1'!$A$1:$F$242,6)</f>
        <v>Via degli Alpini Segrate MI - 20090</v>
      </c>
      <c r="E359" s="8" t="str">
        <f>VLOOKUP(C359,'[1]Sheet1'!$A$1:$F$242,2)</f>
        <v>07334940157</v>
      </c>
      <c r="F359" s="2">
        <v>165.46</v>
      </c>
      <c r="G359" s="8">
        <v>447</v>
      </c>
      <c r="H359" s="8" t="s">
        <v>741</v>
      </c>
      <c r="I359" s="24">
        <v>41882</v>
      </c>
      <c r="J359" s="27" t="s">
        <v>343</v>
      </c>
    </row>
    <row r="360" spans="1:10" ht="12.75" customHeight="1">
      <c r="A360" s="9">
        <v>123</v>
      </c>
      <c r="B360" s="15" t="s">
        <v>660</v>
      </c>
      <c r="C360" s="1" t="s">
        <v>662</v>
      </c>
      <c r="D360" t="str">
        <f>VLOOKUP(C360,'[1]Sheet1'!$A$1:$F$242,6)</f>
        <v>Via Cantul Aviatico BG - 24020</v>
      </c>
      <c r="E360" s="8" t="str">
        <f>VLOOKUP(C360,'[1]Sheet1'!$A$1:$F$242,2)</f>
        <v>03569380169</v>
      </c>
      <c r="F360" s="2">
        <v>976</v>
      </c>
      <c r="G360" s="8">
        <v>454</v>
      </c>
      <c r="H360" s="19" t="s">
        <v>742</v>
      </c>
      <c r="I360" s="24">
        <v>41844</v>
      </c>
      <c r="J360" s="27" t="s">
        <v>343</v>
      </c>
    </row>
    <row r="361" spans="1:10" ht="12.75" customHeight="1">
      <c r="A361" s="9">
        <v>123</v>
      </c>
      <c r="B361" s="15" t="s">
        <v>660</v>
      </c>
      <c r="C361" s="1" t="s">
        <v>18</v>
      </c>
      <c r="D361" t="str">
        <f>VLOOKUP(C361,'[1]Sheet1'!$A$1:$F$242,6)</f>
        <v>Via Monte Bianco Selvino BG - 24020</v>
      </c>
      <c r="E361" s="8" t="str">
        <f>VLOOKUP(C361,'[1]Sheet1'!$A$1:$F$242,2)</f>
        <v>01531110169</v>
      </c>
      <c r="F361" s="2">
        <v>1008.4</v>
      </c>
      <c r="G361" s="8">
        <v>335</v>
      </c>
      <c r="H361" s="8" t="s">
        <v>736</v>
      </c>
      <c r="I361" s="24">
        <v>41793</v>
      </c>
      <c r="J361" s="27" t="s">
        <v>606</v>
      </c>
    </row>
    <row r="362" spans="1:10" ht="12.75" customHeight="1">
      <c r="A362" s="9">
        <v>123</v>
      </c>
      <c r="B362" s="15" t="s">
        <v>660</v>
      </c>
      <c r="C362" s="1" t="s">
        <v>18</v>
      </c>
      <c r="D362" t="str">
        <f>VLOOKUP(C362,'[1]Sheet1'!$A$1:$F$242,6)</f>
        <v>Via Monte Bianco Selvino BG - 24020</v>
      </c>
      <c r="E362" s="8" t="str">
        <f>VLOOKUP(C362,'[1]Sheet1'!$A$1:$F$242,2)</f>
        <v>01531110169</v>
      </c>
      <c r="F362" s="2">
        <v>1733.38</v>
      </c>
      <c r="G362" s="8">
        <v>336</v>
      </c>
      <c r="H362" s="8" t="s">
        <v>737</v>
      </c>
      <c r="I362" s="24">
        <v>41793</v>
      </c>
      <c r="J362" s="27" t="s">
        <v>606</v>
      </c>
    </row>
    <row r="363" spans="1:10" ht="12.75" customHeight="1">
      <c r="A363" s="9">
        <v>123</v>
      </c>
      <c r="B363" s="15" t="s">
        <v>660</v>
      </c>
      <c r="C363" s="1" t="s">
        <v>18</v>
      </c>
      <c r="D363" t="str">
        <f>VLOOKUP(C363,'[1]Sheet1'!$A$1:$F$242,6)</f>
        <v>Via Monte Bianco Selvino BG - 24020</v>
      </c>
      <c r="E363" s="8" t="str">
        <f>VLOOKUP(C363,'[1]Sheet1'!$A$1:$F$242,2)</f>
        <v>01531110169</v>
      </c>
      <c r="F363" s="2">
        <v>2322.72</v>
      </c>
      <c r="G363" s="8">
        <v>337</v>
      </c>
      <c r="H363" s="8" t="s">
        <v>738</v>
      </c>
      <c r="I363" s="24">
        <v>41793</v>
      </c>
      <c r="J363" s="27" t="s">
        <v>606</v>
      </c>
    </row>
    <row r="364" spans="1:10" ht="12.75" customHeight="1">
      <c r="A364" s="9">
        <v>123</v>
      </c>
      <c r="B364" s="15" t="s">
        <v>660</v>
      </c>
      <c r="C364" s="1" t="s">
        <v>18</v>
      </c>
      <c r="D364" t="str">
        <f>VLOOKUP(C364,'[1]Sheet1'!$A$1:$F$242,6)</f>
        <v>Via Monte Bianco Selvino BG - 24020</v>
      </c>
      <c r="E364" s="8" t="str">
        <f>VLOOKUP(C364,'[1]Sheet1'!$A$1:$F$242,2)</f>
        <v>01531110169</v>
      </c>
      <c r="F364" s="2">
        <v>3338.02</v>
      </c>
      <c r="G364" s="8">
        <v>338</v>
      </c>
      <c r="H364" s="8" t="s">
        <v>739</v>
      </c>
      <c r="I364" s="24">
        <v>41793</v>
      </c>
      <c r="J364" s="27" t="s">
        <v>606</v>
      </c>
    </row>
    <row r="365" spans="1:10" ht="12.75" customHeight="1">
      <c r="A365" s="9">
        <v>123</v>
      </c>
      <c r="B365" s="15" t="s">
        <v>660</v>
      </c>
      <c r="C365" s="1" t="s">
        <v>18</v>
      </c>
      <c r="D365" t="str">
        <f>VLOOKUP(C365,'[1]Sheet1'!$A$1:$F$242,6)</f>
        <v>Via Monte Bianco Selvino BG - 24020</v>
      </c>
      <c r="E365" s="8" t="str">
        <f>VLOOKUP(C365,'[1]Sheet1'!$A$1:$F$242,2)</f>
        <v>01531110169</v>
      </c>
      <c r="F365" s="2">
        <v>2290.29</v>
      </c>
      <c r="G365" s="8">
        <v>339</v>
      </c>
      <c r="H365" s="8" t="s">
        <v>686</v>
      </c>
      <c r="I365" s="24">
        <v>41793</v>
      </c>
      <c r="J365" s="27" t="s">
        <v>606</v>
      </c>
    </row>
    <row r="366" spans="1:10" ht="12.75" customHeight="1">
      <c r="A366" s="9">
        <v>124</v>
      </c>
      <c r="B366" s="15" t="s">
        <v>660</v>
      </c>
      <c r="C366" s="1" t="s">
        <v>18</v>
      </c>
      <c r="D366" t="str">
        <f>VLOOKUP(C366,'[1]Sheet1'!$A$1:$F$242,6)</f>
        <v>Via Monte Bianco Selvino BG - 24020</v>
      </c>
      <c r="E366" s="8" t="str">
        <f>VLOOKUP(C366,'[1]Sheet1'!$A$1:$F$242,2)</f>
        <v>01531110169</v>
      </c>
      <c r="F366" s="2">
        <v>361.9</v>
      </c>
      <c r="G366" s="8">
        <v>354</v>
      </c>
      <c r="H366" s="8" t="s">
        <v>748</v>
      </c>
      <c r="I366" s="24">
        <v>41821</v>
      </c>
      <c r="J366" s="27" t="s">
        <v>606</v>
      </c>
    </row>
    <row r="367" spans="1:10" ht="12.75" customHeight="1">
      <c r="A367" s="9">
        <v>124</v>
      </c>
      <c r="B367" s="15" t="s">
        <v>660</v>
      </c>
      <c r="C367" s="1" t="s">
        <v>18</v>
      </c>
      <c r="D367" t="str">
        <f>VLOOKUP(C367,'[1]Sheet1'!$A$1:$F$242,6)</f>
        <v>Via Monte Bianco Selvino BG - 24020</v>
      </c>
      <c r="E367" s="8" t="str">
        <f>VLOOKUP(C367,'[1]Sheet1'!$A$1:$F$242,2)</f>
        <v>01531110169</v>
      </c>
      <c r="F367" s="2">
        <v>569.5</v>
      </c>
      <c r="G367" s="8">
        <v>355</v>
      </c>
      <c r="H367" s="8" t="s">
        <v>749</v>
      </c>
      <c r="I367" s="24">
        <v>41821</v>
      </c>
      <c r="J367" s="27" t="s">
        <v>606</v>
      </c>
    </row>
    <row r="368" spans="1:10" ht="12.75" customHeight="1">
      <c r="A368" s="9">
        <v>124</v>
      </c>
      <c r="B368" s="15" t="s">
        <v>660</v>
      </c>
      <c r="C368" s="1" t="s">
        <v>18</v>
      </c>
      <c r="D368" t="str">
        <f>VLOOKUP(C368,'[1]Sheet1'!$A$1:$F$242,6)</f>
        <v>Via Monte Bianco Selvino BG - 24020</v>
      </c>
      <c r="E368" s="8" t="str">
        <f>VLOOKUP(C368,'[1]Sheet1'!$A$1:$F$242,2)</f>
        <v>01531110169</v>
      </c>
      <c r="F368" s="2">
        <v>517.67</v>
      </c>
      <c r="G368" s="8">
        <v>357</v>
      </c>
      <c r="H368" s="8" t="s">
        <v>538</v>
      </c>
      <c r="I368" s="24">
        <v>41821</v>
      </c>
      <c r="J368" s="27" t="s">
        <v>606</v>
      </c>
    </row>
    <row r="369" spans="1:10" ht="12.75" customHeight="1">
      <c r="A369" s="9">
        <v>124</v>
      </c>
      <c r="B369" s="15" t="s">
        <v>660</v>
      </c>
      <c r="C369" s="1" t="s">
        <v>18</v>
      </c>
      <c r="D369" t="str">
        <f>VLOOKUP(C369,'[1]Sheet1'!$A$1:$F$242,6)</f>
        <v>Via Monte Bianco Selvino BG - 24020</v>
      </c>
      <c r="E369" s="8" t="str">
        <f>VLOOKUP(C369,'[1]Sheet1'!$A$1:$F$242,2)</f>
        <v>01531110169</v>
      </c>
      <c r="F369" s="2">
        <v>3070.96</v>
      </c>
      <c r="G369" s="8">
        <v>356</v>
      </c>
      <c r="H369" s="8" t="s">
        <v>700</v>
      </c>
      <c r="I369" s="24">
        <v>41821</v>
      </c>
      <c r="J369" s="27" t="s">
        <v>606</v>
      </c>
    </row>
    <row r="370" spans="1:10" ht="12.75" customHeight="1">
      <c r="A370" s="9">
        <v>124</v>
      </c>
      <c r="B370" s="15" t="s">
        <v>660</v>
      </c>
      <c r="C370" s="1" t="s">
        <v>18</v>
      </c>
      <c r="D370" t="str">
        <f>VLOOKUP(C370,'[1]Sheet1'!$A$1:$F$242,6)</f>
        <v>Via Monte Bianco Selvino BG - 24020</v>
      </c>
      <c r="E370" s="8" t="str">
        <f>VLOOKUP(C370,'[1]Sheet1'!$A$1:$F$242,2)</f>
        <v>01531110169</v>
      </c>
      <c r="F370" s="2">
        <v>2679.41</v>
      </c>
      <c r="G370" s="8">
        <v>387</v>
      </c>
      <c r="H370" s="8" t="s">
        <v>750</v>
      </c>
      <c r="I370" s="24">
        <v>41821</v>
      </c>
      <c r="J370" s="27" t="s">
        <v>606</v>
      </c>
    </row>
    <row r="371" spans="1:10" ht="12.75" customHeight="1">
      <c r="A371" s="9">
        <v>124</v>
      </c>
      <c r="B371" s="15" t="s">
        <v>660</v>
      </c>
      <c r="C371" s="1" t="s">
        <v>18</v>
      </c>
      <c r="D371" t="str">
        <f>VLOOKUP(C371,'[1]Sheet1'!$A$1:$F$242,6)</f>
        <v>Via Monte Bianco Selvino BG - 24020</v>
      </c>
      <c r="E371" s="8" t="str">
        <f>VLOOKUP(C371,'[1]Sheet1'!$A$1:$F$242,2)</f>
        <v>01531110169</v>
      </c>
      <c r="F371" s="2">
        <v>442.13</v>
      </c>
      <c r="G371" s="8">
        <v>388</v>
      </c>
      <c r="H371" s="8" t="s">
        <v>751</v>
      </c>
      <c r="I371" s="24">
        <v>41821</v>
      </c>
      <c r="J371" s="27" t="s">
        <v>606</v>
      </c>
    </row>
    <row r="372" spans="1:10" ht="12.75" customHeight="1">
      <c r="A372" s="9">
        <v>124</v>
      </c>
      <c r="B372" s="15" t="s">
        <v>660</v>
      </c>
      <c r="C372" s="1" t="s">
        <v>73</v>
      </c>
      <c r="D372" t="str">
        <f>VLOOKUP(C372,'[1]Sheet1'!$A$1:$F$242,6)</f>
        <v>Via Alberto Falck Sesto San Giovanni MI - 20099</v>
      </c>
      <c r="E372" s="8" t="str">
        <f>VLOOKUP(C372,'[1]Sheet1'!$A$1:$F$242,2)</f>
        <v>06825210963</v>
      </c>
      <c r="F372" s="2">
        <v>913.98</v>
      </c>
      <c r="G372" s="8">
        <v>358</v>
      </c>
      <c r="H372" s="8" t="s">
        <v>752</v>
      </c>
      <c r="I372" s="24">
        <v>41851</v>
      </c>
      <c r="J372" s="27" t="s">
        <v>521</v>
      </c>
    </row>
    <row r="373" spans="1:10" ht="12.75" customHeight="1">
      <c r="A373" s="9">
        <v>124</v>
      </c>
      <c r="B373" s="15" t="s">
        <v>660</v>
      </c>
      <c r="C373" s="1" t="s">
        <v>19</v>
      </c>
      <c r="D373" t="str">
        <f>VLOOKUP(C373,'[1]Sheet1'!$A$1:$F$242,6)</f>
        <v>Vicolo Salvo D'Acquisto Grassobbio BG - 24050</v>
      </c>
      <c r="E373" s="8" t="str">
        <f>VLOOKUP(C373,'[1]Sheet1'!$A$1:$F$242,2)</f>
        <v>03516780164</v>
      </c>
      <c r="F373" s="2">
        <v>1775.1</v>
      </c>
      <c r="G373" s="8">
        <v>422</v>
      </c>
      <c r="H373" s="8" t="s">
        <v>753</v>
      </c>
      <c r="I373" s="24">
        <v>41841</v>
      </c>
      <c r="J373" s="27" t="s">
        <v>573</v>
      </c>
    </row>
    <row r="374" spans="1:10" ht="12.75" customHeight="1">
      <c r="A374" s="9">
        <v>125</v>
      </c>
      <c r="B374" s="15" t="s">
        <v>660</v>
      </c>
      <c r="C374" s="1" t="s">
        <v>18</v>
      </c>
      <c r="D374" t="str">
        <f>VLOOKUP(C374,'[1]Sheet1'!$A$1:$F$242,6)</f>
        <v>Via Monte Bianco Selvino BG - 24020</v>
      </c>
      <c r="E374" s="8" t="str">
        <f>VLOOKUP(C374,'[1]Sheet1'!$A$1:$F$242,2)</f>
        <v>01531110169</v>
      </c>
      <c r="F374" s="2">
        <v>15050.26</v>
      </c>
      <c r="G374" s="8">
        <v>389</v>
      </c>
      <c r="H374" s="8" t="s">
        <v>754</v>
      </c>
      <c r="I374" s="24">
        <v>41841</v>
      </c>
      <c r="J374" s="27" t="s">
        <v>606</v>
      </c>
    </row>
    <row r="375" spans="1:10" ht="12.75" customHeight="1">
      <c r="A375" s="9">
        <v>125</v>
      </c>
      <c r="B375" s="15" t="s">
        <v>660</v>
      </c>
      <c r="C375" s="1" t="s">
        <v>18</v>
      </c>
      <c r="D375" t="str">
        <f>VLOOKUP(C375,'[1]Sheet1'!$A$1:$F$242,6)</f>
        <v>Via Monte Bianco Selvino BG - 24020</v>
      </c>
      <c r="E375" s="8" t="str">
        <f>VLOOKUP(C375,'[1]Sheet1'!$A$1:$F$242,2)</f>
        <v>01531110169</v>
      </c>
      <c r="F375" s="2">
        <v>3069.47</v>
      </c>
      <c r="G375" s="8">
        <v>390</v>
      </c>
      <c r="H375" s="8" t="s">
        <v>755</v>
      </c>
      <c r="I375" s="24">
        <v>41841</v>
      </c>
      <c r="J375" s="27" t="s">
        <v>606</v>
      </c>
    </row>
    <row r="376" spans="1:10" ht="12.75" customHeight="1">
      <c r="A376" s="9">
        <v>125</v>
      </c>
      <c r="B376" s="15" t="s">
        <v>660</v>
      </c>
      <c r="C376" s="1" t="s">
        <v>18</v>
      </c>
      <c r="D376" t="str">
        <f>VLOOKUP(C376,'[1]Sheet1'!$A$1:$F$242,6)</f>
        <v>Via Monte Bianco Selvino BG - 24020</v>
      </c>
      <c r="E376" s="8" t="str">
        <f>VLOOKUP(C376,'[1]Sheet1'!$A$1:$F$242,2)</f>
        <v>01531110169</v>
      </c>
      <c r="F376" s="2">
        <v>3458.55</v>
      </c>
      <c r="G376" s="8">
        <v>391</v>
      </c>
      <c r="H376" s="8" t="s">
        <v>756</v>
      </c>
      <c r="I376" s="24">
        <v>41841</v>
      </c>
      <c r="J376" s="27" t="s">
        <v>606</v>
      </c>
    </row>
    <row r="377" spans="1:10" ht="12.75" customHeight="1">
      <c r="A377" s="9">
        <v>125</v>
      </c>
      <c r="B377" s="15" t="s">
        <v>660</v>
      </c>
      <c r="C377" s="1" t="s">
        <v>18</v>
      </c>
      <c r="D377" t="str">
        <f>VLOOKUP(C377,'[1]Sheet1'!$A$1:$F$242,6)</f>
        <v>Via Monte Bianco Selvino BG - 24020</v>
      </c>
      <c r="E377" s="8" t="str">
        <f>VLOOKUP(C377,'[1]Sheet1'!$A$1:$F$242,2)</f>
        <v>01531110169</v>
      </c>
      <c r="F377" s="2">
        <v>1755.34</v>
      </c>
      <c r="G377" s="8">
        <v>392</v>
      </c>
      <c r="H377" s="8" t="s">
        <v>757</v>
      </c>
      <c r="I377" s="24">
        <v>41841</v>
      </c>
      <c r="J377" s="27" t="s">
        <v>606</v>
      </c>
    </row>
    <row r="378" spans="1:10" ht="12.75" customHeight="1">
      <c r="A378" s="9">
        <v>125</v>
      </c>
      <c r="B378" s="15" t="s">
        <v>660</v>
      </c>
      <c r="C378" s="1" t="s">
        <v>18</v>
      </c>
      <c r="D378" t="str">
        <f>VLOOKUP(C378,'[1]Sheet1'!$A$1:$F$242,6)</f>
        <v>Via Monte Bianco Selvino BG - 24020</v>
      </c>
      <c r="E378" s="8" t="str">
        <f>VLOOKUP(C378,'[1]Sheet1'!$A$1:$F$242,2)</f>
        <v>01531110169</v>
      </c>
      <c r="F378" s="2">
        <v>525.21</v>
      </c>
      <c r="G378" s="8">
        <v>393</v>
      </c>
      <c r="H378" s="8" t="s">
        <v>703</v>
      </c>
      <c r="I378" s="24">
        <v>41841</v>
      </c>
      <c r="J378" s="27" t="s">
        <v>606</v>
      </c>
    </row>
    <row r="379" spans="1:10" ht="12.75" customHeight="1">
      <c r="A379" s="9">
        <v>125</v>
      </c>
      <c r="B379" s="15" t="s">
        <v>660</v>
      </c>
      <c r="C379" s="1" t="s">
        <v>30</v>
      </c>
      <c r="D379" t="str">
        <f>VLOOKUP(C379,'[1]Sheet1'!$A$1:$F$242,6)</f>
        <v>Via S. Giorgio Bergamo BG - 24122</v>
      </c>
      <c r="E379" s="8" t="str">
        <f>VLOOKUP(C379,'[1]Sheet1'!$A$1:$F$242,2)</f>
        <v>02136590169</v>
      </c>
      <c r="F379" s="2">
        <v>78.85</v>
      </c>
      <c r="G379" s="8">
        <v>407</v>
      </c>
      <c r="H379" s="8">
        <v>1671</v>
      </c>
      <c r="I379" s="24">
        <v>41851</v>
      </c>
      <c r="J379" s="27" t="s">
        <v>343</v>
      </c>
    </row>
    <row r="380" spans="1:10" ht="12.75" customHeight="1">
      <c r="A380" s="9">
        <v>125</v>
      </c>
      <c r="B380" s="15" t="s">
        <v>660</v>
      </c>
      <c r="C380" s="1" t="s">
        <v>23</v>
      </c>
      <c r="D380" t="str">
        <f>VLOOKUP(C380,'[1]Sheet1'!$A$1:$F$242,6)</f>
        <v>Via E. Novelli Bergamo BG - 24122</v>
      </c>
      <c r="E380" s="8" t="str">
        <f>VLOOKUP(C380,'[1]Sheet1'!$A$1:$F$242,2)</f>
        <v>03299640163</v>
      </c>
      <c r="F380" s="2">
        <v>1972.74</v>
      </c>
      <c r="G380" s="8">
        <v>475</v>
      </c>
      <c r="H380" s="19" t="s">
        <v>758</v>
      </c>
      <c r="I380" s="24">
        <v>41905</v>
      </c>
      <c r="J380" s="27" t="s">
        <v>712</v>
      </c>
    </row>
    <row r="381" spans="1:10" ht="12.75" customHeight="1">
      <c r="A381" s="9">
        <v>125</v>
      </c>
      <c r="B381" s="15" t="s">
        <v>660</v>
      </c>
      <c r="C381" s="1" t="s">
        <v>10</v>
      </c>
      <c r="D381" t="s">
        <v>144</v>
      </c>
      <c r="E381" s="8" t="str">
        <f>VLOOKUP(C381,'[1]Sheet1'!$A$1:$F$242,2)</f>
        <v>00487540163</v>
      </c>
      <c r="F381" s="2">
        <v>219.6</v>
      </c>
      <c r="J381" s="27" t="s">
        <v>622</v>
      </c>
    </row>
    <row r="382" spans="1:10" ht="12.75" customHeight="1">
      <c r="A382" s="9">
        <v>126</v>
      </c>
      <c r="B382" s="15" t="s">
        <v>663</v>
      </c>
      <c r="C382" s="1" t="s">
        <v>759</v>
      </c>
      <c r="D382" t="s">
        <v>154</v>
      </c>
      <c r="E382" s="14" t="s">
        <v>155</v>
      </c>
      <c r="F382" s="2">
        <v>352</v>
      </c>
      <c r="G382" s="8" t="s">
        <v>345</v>
      </c>
      <c r="H382" s="8" t="s">
        <v>760</v>
      </c>
      <c r="I382" s="25" t="s">
        <v>343</v>
      </c>
      <c r="J382" s="27" t="s">
        <v>601</v>
      </c>
    </row>
    <row r="383" spans="1:10" ht="12.75" customHeight="1">
      <c r="A383" s="9">
        <v>127</v>
      </c>
      <c r="B383" s="15" t="s">
        <v>664</v>
      </c>
      <c r="C383" s="1" t="s">
        <v>12</v>
      </c>
      <c r="D383" t="str">
        <f>VLOOKUP(C383,'[1]Sheet1'!$A$1:$F$242,6)</f>
        <v>Via Guidubaldo del Monte Roma RM - 00197</v>
      </c>
      <c r="E383" s="8" t="str">
        <f>VLOOKUP(C383,'[1]Sheet1'!$A$1:$F$242,2)</f>
        <v>05877611003</v>
      </c>
      <c r="F383" s="2">
        <v>26653.66</v>
      </c>
      <c r="G383" s="8" t="s">
        <v>343</v>
      </c>
      <c r="H383" s="8" t="s">
        <v>761</v>
      </c>
      <c r="I383" s="24">
        <v>41947</v>
      </c>
      <c r="J383" s="27" t="s">
        <v>343</v>
      </c>
    </row>
    <row r="384" spans="1:10" ht="12.75" customHeight="1">
      <c r="A384" s="9">
        <v>128</v>
      </c>
      <c r="B384" s="15" t="s">
        <v>664</v>
      </c>
      <c r="C384" s="12" t="s">
        <v>129</v>
      </c>
      <c r="D384" t="s">
        <v>152</v>
      </c>
      <c r="E384" s="14" t="s">
        <v>153</v>
      </c>
      <c r="F384" s="2">
        <v>3780</v>
      </c>
      <c r="G384" s="11" t="s">
        <v>541</v>
      </c>
      <c r="H384" s="11" t="s">
        <v>343</v>
      </c>
      <c r="I384" s="23" t="s">
        <v>343</v>
      </c>
      <c r="J384" s="27" t="s">
        <v>343</v>
      </c>
    </row>
    <row r="385" spans="1:10" ht="12.75" customHeight="1">
      <c r="A385" s="9">
        <v>129</v>
      </c>
      <c r="B385" s="15" t="s">
        <v>665</v>
      </c>
      <c r="C385" s="1" t="s">
        <v>13</v>
      </c>
      <c r="D385" t="s">
        <v>150</v>
      </c>
      <c r="E385" s="8" t="str">
        <f>VLOOKUP(C385,'[1]Sheet1'!$A$1:$F$242,2)</f>
        <v>05779711000</v>
      </c>
      <c r="F385" s="2">
        <v>6914.84</v>
      </c>
      <c r="G385" s="8" t="s">
        <v>343</v>
      </c>
      <c r="H385" s="14" t="s">
        <v>762</v>
      </c>
      <c r="I385" s="24">
        <v>41945</v>
      </c>
      <c r="J385" s="27" t="s">
        <v>343</v>
      </c>
    </row>
    <row r="386" spans="1:10" ht="12.75" customHeight="1">
      <c r="A386" s="9">
        <v>130</v>
      </c>
      <c r="B386" s="15" t="s">
        <v>666</v>
      </c>
      <c r="C386" s="1" t="s">
        <v>667</v>
      </c>
      <c r="D386" t="str">
        <f>VLOOKUP(C386,'[1]Sheet1'!$A$1:$F$242,6)</f>
        <v>Via Abegg Borgone MI - 10050</v>
      </c>
      <c r="E386" s="8" t="str">
        <f>VLOOKUP(C386,'[1]Sheet1'!$A$1:$F$242,2)</f>
        <v>00389630013</v>
      </c>
      <c r="F386" s="2">
        <v>4660.4</v>
      </c>
      <c r="G386" s="8">
        <v>505</v>
      </c>
      <c r="H386" s="8">
        <v>10522</v>
      </c>
      <c r="I386" s="24">
        <v>41912</v>
      </c>
      <c r="J386" s="27" t="s">
        <v>763</v>
      </c>
    </row>
    <row r="387" spans="1:10" ht="12.75" customHeight="1">
      <c r="A387" s="9">
        <v>130</v>
      </c>
      <c r="B387" s="15" t="s">
        <v>666</v>
      </c>
      <c r="C387" s="1" t="s">
        <v>668</v>
      </c>
      <c r="D387" t="str">
        <f>VLOOKUP(C387,'[1]Sheet1'!$A$1:$F$242,6)</f>
        <v>Via Artigianato Torbole Casaglia BS - 25030</v>
      </c>
      <c r="E387" s="8" t="str">
        <f>VLOOKUP(C387,'[1]Sheet1'!$A$1:$F$242,2)</f>
        <v>03166250179</v>
      </c>
      <c r="F387" s="2">
        <v>323.3</v>
      </c>
      <c r="G387" s="8">
        <v>476</v>
      </c>
      <c r="H387" s="8">
        <v>5124</v>
      </c>
      <c r="I387" s="24">
        <v>41880</v>
      </c>
      <c r="J387" s="27" t="s">
        <v>764</v>
      </c>
    </row>
    <row r="388" spans="1:10" ht="12.75" customHeight="1">
      <c r="A388" s="9">
        <v>131</v>
      </c>
      <c r="B388" s="15" t="s">
        <v>669</v>
      </c>
      <c r="C388" s="1" t="s">
        <v>131</v>
      </c>
      <c r="D388" t="s">
        <v>540</v>
      </c>
      <c r="E388" s="14" t="s">
        <v>437</v>
      </c>
      <c r="F388" s="2">
        <v>20000</v>
      </c>
      <c r="G388" s="11" t="s">
        <v>541</v>
      </c>
      <c r="H388" s="11">
        <v>2</v>
      </c>
      <c r="I388" s="23">
        <v>2014</v>
      </c>
      <c r="J388" s="27" t="s">
        <v>343</v>
      </c>
    </row>
    <row r="389" spans="1:10" ht="12.75" customHeight="1">
      <c r="A389" s="9">
        <v>132</v>
      </c>
      <c r="B389" s="15" t="s">
        <v>670</v>
      </c>
      <c r="C389" s="1" t="s">
        <v>759</v>
      </c>
      <c r="D389" t="s">
        <v>154</v>
      </c>
      <c r="E389" s="14" t="s">
        <v>155</v>
      </c>
      <c r="F389" s="2">
        <v>1392.5</v>
      </c>
      <c r="G389" s="8" t="s">
        <v>345</v>
      </c>
      <c r="H389" s="8" t="s">
        <v>765</v>
      </c>
      <c r="I389" s="25" t="s">
        <v>343</v>
      </c>
      <c r="J389" s="27" t="s">
        <v>343</v>
      </c>
    </row>
    <row r="390" spans="1:10" ht="12.75" customHeight="1">
      <c r="A390" s="9">
        <v>134</v>
      </c>
      <c r="B390" s="15" t="s">
        <v>671</v>
      </c>
      <c r="C390" s="1" t="s">
        <v>54</v>
      </c>
      <c r="D390" t="str">
        <f>VLOOKUP(C390,'[1]Sheet1'!$A$1:$F$242,6)</f>
        <v>Via Monte Zebio </v>
      </c>
      <c r="E390" s="8" t="str">
        <f>VLOOKUP(C390,'[1]Sheet1'!$A$1:$F$242,2)</f>
        <v>10412990581</v>
      </c>
      <c r="F390" s="2">
        <v>800</v>
      </c>
      <c r="G390" s="8" t="s">
        <v>589</v>
      </c>
      <c r="H390" s="8">
        <v>72</v>
      </c>
      <c r="I390" s="24">
        <v>41925</v>
      </c>
      <c r="J390" s="27" t="s">
        <v>343</v>
      </c>
    </row>
    <row r="391" spans="1:10" ht="12.75" customHeight="1">
      <c r="A391" s="9">
        <v>135</v>
      </c>
      <c r="B391" s="15" t="s">
        <v>672</v>
      </c>
      <c r="C391" s="1" t="s">
        <v>12</v>
      </c>
      <c r="D391" t="str">
        <f>VLOOKUP(C391,'[1]Sheet1'!$A$1:$F$242,6)</f>
        <v>Via Guidubaldo del Monte Roma RM - 00197</v>
      </c>
      <c r="E391" s="8" t="str">
        <f>VLOOKUP(C391,'[1]Sheet1'!$A$1:$F$242,2)</f>
        <v>05877611003</v>
      </c>
      <c r="F391" s="2">
        <v>30004.42</v>
      </c>
      <c r="G391" s="8" t="s">
        <v>766</v>
      </c>
      <c r="H391" s="8" t="s">
        <v>767</v>
      </c>
      <c r="I391" s="24">
        <v>41974</v>
      </c>
      <c r="J391" s="27" t="s">
        <v>343</v>
      </c>
    </row>
    <row r="392" spans="1:10" ht="12.75" customHeight="1">
      <c r="A392" s="9">
        <v>135</v>
      </c>
      <c r="B392" s="15" t="s">
        <v>672</v>
      </c>
      <c r="C392" s="1" t="s">
        <v>13</v>
      </c>
      <c r="D392" t="s">
        <v>150</v>
      </c>
      <c r="E392" s="8" t="str">
        <f>VLOOKUP(C392,'[1]Sheet1'!$A$1:$F$242,2)</f>
        <v>05779711000</v>
      </c>
      <c r="F392" s="2">
        <v>7165.44</v>
      </c>
      <c r="G392" s="8">
        <v>584</v>
      </c>
      <c r="H392" s="14" t="s">
        <v>768</v>
      </c>
      <c r="I392" s="24">
        <v>41976</v>
      </c>
      <c r="J392" s="27" t="s">
        <v>343</v>
      </c>
    </row>
    <row r="393" spans="1:10" ht="12.75" customHeight="1">
      <c r="A393" s="9">
        <v>135</v>
      </c>
      <c r="B393" s="15" t="s">
        <v>672</v>
      </c>
      <c r="C393" s="12" t="s">
        <v>129</v>
      </c>
      <c r="D393" t="s">
        <v>152</v>
      </c>
      <c r="E393" s="14" t="s">
        <v>153</v>
      </c>
      <c r="F393" s="2">
        <v>3780</v>
      </c>
      <c r="G393" s="11" t="s">
        <v>541</v>
      </c>
      <c r="H393" s="11" t="s">
        <v>343</v>
      </c>
      <c r="I393" s="23" t="s">
        <v>343</v>
      </c>
      <c r="J393" s="27" t="s">
        <v>343</v>
      </c>
    </row>
    <row r="394" spans="1:10" ht="12.75" customHeight="1">
      <c r="A394" s="9">
        <v>136</v>
      </c>
      <c r="B394" s="15" t="s">
        <v>673</v>
      </c>
      <c r="C394" s="1" t="s">
        <v>26</v>
      </c>
      <c r="D394" t="str">
        <f>VLOOKUP(C394,'[1]Sheet1'!$A$1:$F$242,6)</f>
        <v>Via Roma Colzate BG - 24020</v>
      </c>
      <c r="E394" s="8" t="str">
        <f>VLOOKUP(C394,'[1]Sheet1'!$A$1:$F$242,2)</f>
        <v>00857580161</v>
      </c>
      <c r="F394" s="2">
        <v>706.38</v>
      </c>
      <c r="G394" s="8">
        <v>477</v>
      </c>
      <c r="H394" s="8" t="s">
        <v>769</v>
      </c>
      <c r="I394" s="24">
        <v>41880</v>
      </c>
      <c r="J394" s="27" t="s">
        <v>770</v>
      </c>
    </row>
    <row r="395" spans="1:10" ht="12.75" customHeight="1">
      <c r="A395" s="9">
        <v>137</v>
      </c>
      <c r="B395" s="15" t="s">
        <v>673</v>
      </c>
      <c r="C395" s="1" t="s">
        <v>674</v>
      </c>
      <c r="D395" t="str">
        <f>VLOOKUP(C395,'[1]Sheet1'!$A$1:$F$242,6)</f>
        <v>Via Spiazzi Alzano Lombardo BG - 24022</v>
      </c>
      <c r="E395" s="8" t="str">
        <f>VLOOKUP(C395,'[1]Sheet1'!$A$1:$F$242,2)</f>
        <v>01899880163</v>
      </c>
      <c r="F395" s="2">
        <v>2088.8</v>
      </c>
      <c r="G395" s="8" t="s">
        <v>589</v>
      </c>
      <c r="H395" s="8">
        <v>21</v>
      </c>
      <c r="I395" s="24">
        <v>41821</v>
      </c>
      <c r="J395" s="27" t="s">
        <v>343</v>
      </c>
    </row>
    <row r="396" spans="1:10" ht="12.75" customHeight="1">
      <c r="A396" s="9">
        <v>138</v>
      </c>
      <c r="B396" s="15" t="s">
        <v>675</v>
      </c>
      <c r="C396" s="1" t="s">
        <v>53</v>
      </c>
      <c r="D396" t="str">
        <f>VLOOKUP(C396,'[1]Sheet1'!$A$1:$F$242,6)</f>
        <v>Via Rigamonti Trescore Balneario BG - 24069</v>
      </c>
      <c r="E396" s="8" t="str">
        <f>VLOOKUP(C396,'[1]Sheet1'!$A$1:$F$242,2)</f>
        <v>02925070167</v>
      </c>
      <c r="F396" s="2">
        <v>652.8</v>
      </c>
      <c r="G396" s="8">
        <v>589</v>
      </c>
      <c r="H396" s="8" t="s">
        <v>750</v>
      </c>
      <c r="I396" s="24">
        <v>41962</v>
      </c>
      <c r="J396" s="27" t="s">
        <v>343</v>
      </c>
    </row>
    <row r="397" spans="1:10" ht="12.75" customHeight="1">
      <c r="A397" s="9">
        <v>140</v>
      </c>
      <c r="B397" s="15" t="s">
        <v>676</v>
      </c>
      <c r="C397" s="1" t="s">
        <v>5</v>
      </c>
      <c r="D397" t="str">
        <f>VLOOKUP(C397,'[1]Sheet1'!$A$1:$F$242,6)</f>
        <v>Via degli Alpini Segrate MI - 20090</v>
      </c>
      <c r="E397" s="8" t="str">
        <f>VLOOKUP(C397,'[1]Sheet1'!$A$1:$F$242,2)</f>
        <v>07334940157</v>
      </c>
      <c r="F397" s="2">
        <v>1377.3</v>
      </c>
      <c r="G397" s="8" t="s">
        <v>771</v>
      </c>
      <c r="H397" s="8" t="s">
        <v>772</v>
      </c>
      <c r="I397" s="24">
        <v>41912</v>
      </c>
      <c r="J397" s="27" t="s">
        <v>343</v>
      </c>
    </row>
    <row r="398" spans="1:10" ht="12.75" customHeight="1">
      <c r="A398" s="9">
        <v>141</v>
      </c>
      <c r="B398" s="15" t="s">
        <v>677</v>
      </c>
      <c r="C398" s="1" t="s">
        <v>32</v>
      </c>
      <c r="D398" t="s">
        <v>178</v>
      </c>
      <c r="E398" s="8" t="str">
        <f>VLOOKUP(C398,'[1]Sheet1'!$A$1:$F$242,2)</f>
        <v>13459270156</v>
      </c>
      <c r="F398" s="2">
        <v>5490</v>
      </c>
      <c r="G398" s="8">
        <v>524</v>
      </c>
      <c r="H398" s="8">
        <v>5770200937</v>
      </c>
      <c r="I398" s="24">
        <v>41920</v>
      </c>
      <c r="J398" s="27" t="s">
        <v>343</v>
      </c>
    </row>
    <row r="399" spans="1:11" s="35" customFormat="1" ht="12.75" customHeight="1">
      <c r="A399" s="32">
        <v>1</v>
      </c>
      <c r="B399" s="33">
        <v>42018</v>
      </c>
      <c r="C399" s="40" t="s">
        <v>788</v>
      </c>
      <c r="D399" s="35" t="s">
        <v>549</v>
      </c>
      <c r="E399" s="36" t="s">
        <v>834</v>
      </c>
      <c r="F399" s="37">
        <v>8000</v>
      </c>
      <c r="G399" s="31" t="s">
        <v>345</v>
      </c>
      <c r="H399" s="36" t="s">
        <v>790</v>
      </c>
      <c r="I399" s="38">
        <v>2015</v>
      </c>
      <c r="J399" s="27" t="s">
        <v>1165</v>
      </c>
      <c r="K399" s="39"/>
    </row>
    <row r="400" spans="1:11" s="35" customFormat="1" ht="12.75" customHeight="1">
      <c r="A400" s="32">
        <v>1</v>
      </c>
      <c r="B400" s="33">
        <v>42018</v>
      </c>
      <c r="C400" s="40" t="s">
        <v>788</v>
      </c>
      <c r="D400" s="35" t="s">
        <v>549</v>
      </c>
      <c r="E400" s="36" t="s">
        <v>834</v>
      </c>
      <c r="F400" s="37">
        <v>3670</v>
      </c>
      <c r="G400" s="31" t="s">
        <v>345</v>
      </c>
      <c r="H400" s="36" t="s">
        <v>789</v>
      </c>
      <c r="I400" s="38">
        <v>2015</v>
      </c>
      <c r="J400" s="27" t="s">
        <v>1165</v>
      </c>
      <c r="K400" s="39"/>
    </row>
    <row r="401" spans="1:11" s="35" customFormat="1" ht="12.75" customHeight="1">
      <c r="A401" s="32">
        <v>1</v>
      </c>
      <c r="B401" s="33">
        <v>42018</v>
      </c>
      <c r="C401" s="40" t="s">
        <v>788</v>
      </c>
      <c r="D401" s="35" t="s">
        <v>549</v>
      </c>
      <c r="E401" s="36" t="s">
        <v>834</v>
      </c>
      <c r="F401" s="37">
        <v>1640</v>
      </c>
      <c r="G401" s="31" t="s">
        <v>345</v>
      </c>
      <c r="H401" s="36" t="s">
        <v>550</v>
      </c>
      <c r="I401" s="38">
        <v>2015</v>
      </c>
      <c r="J401" s="27" t="s">
        <v>1165</v>
      </c>
      <c r="K401" s="39"/>
    </row>
    <row r="402" spans="1:10" ht="12.75" customHeight="1">
      <c r="A402" s="9">
        <v>2</v>
      </c>
      <c r="B402" s="15">
        <v>42023</v>
      </c>
      <c r="C402" s="1" t="s">
        <v>12</v>
      </c>
      <c r="D402" t="str">
        <f>VLOOKUP(C402,'[1]Sheet1'!$A$1:$F$242,6)</f>
        <v>Via Guidubaldo del Monte Roma RM - 00197</v>
      </c>
      <c r="E402" s="8" t="str">
        <f>VLOOKUP(C402,'[1]Sheet1'!$A$1:$F$242,2)</f>
        <v>05877611003</v>
      </c>
      <c r="F402" s="30">
        <v>49.79</v>
      </c>
      <c r="G402" s="8" t="s">
        <v>799</v>
      </c>
      <c r="H402" s="14" t="s">
        <v>791</v>
      </c>
      <c r="I402" s="24">
        <v>42011</v>
      </c>
      <c r="J402" s="27" t="s">
        <v>343</v>
      </c>
    </row>
    <row r="403" spans="1:10" ht="12.75" customHeight="1">
      <c r="A403" s="9">
        <v>2</v>
      </c>
      <c r="B403" s="15">
        <v>42023</v>
      </c>
      <c r="C403" s="1" t="s">
        <v>12</v>
      </c>
      <c r="D403" t="str">
        <f>VLOOKUP(C403,'[1]Sheet1'!$A$1:$F$242,6)</f>
        <v>Via Guidubaldo del Monte Roma RM - 00197</v>
      </c>
      <c r="E403" s="8" t="str">
        <f>VLOOKUP(C403,'[1]Sheet1'!$A$1:$F$242,2)</f>
        <v>05877611003</v>
      </c>
      <c r="F403" s="30">
        <v>25693.08</v>
      </c>
      <c r="G403" s="8" t="s">
        <v>801</v>
      </c>
      <c r="H403" s="14" t="s">
        <v>792</v>
      </c>
      <c r="I403" s="24">
        <v>42017</v>
      </c>
      <c r="J403" s="27" t="s">
        <v>343</v>
      </c>
    </row>
    <row r="404" spans="1:10" ht="12.75" customHeight="1">
      <c r="A404" s="9">
        <v>2</v>
      </c>
      <c r="B404" s="15">
        <v>42023</v>
      </c>
      <c r="C404" s="1" t="s">
        <v>12</v>
      </c>
      <c r="D404" t="str">
        <f>VLOOKUP(C404,'[1]Sheet1'!$A$1:$F$242,6)</f>
        <v>Via Guidubaldo del Monte Roma RM - 00197</v>
      </c>
      <c r="E404" s="8" t="str">
        <f>VLOOKUP(C404,'[1]Sheet1'!$A$1:$F$242,2)</f>
        <v>05877611003</v>
      </c>
      <c r="F404" s="30">
        <v>-78.37</v>
      </c>
      <c r="G404" s="8" t="s">
        <v>800</v>
      </c>
      <c r="H404" s="14" t="s">
        <v>793</v>
      </c>
      <c r="I404" s="24">
        <v>42018</v>
      </c>
      <c r="J404" s="27" t="s">
        <v>343</v>
      </c>
    </row>
    <row r="405" spans="1:10" ht="12.75" customHeight="1">
      <c r="A405" s="9">
        <v>2</v>
      </c>
      <c r="B405" s="15">
        <v>42023</v>
      </c>
      <c r="C405" s="1" t="s">
        <v>13</v>
      </c>
      <c r="D405" t="s">
        <v>150</v>
      </c>
      <c r="E405" s="14" t="s">
        <v>151</v>
      </c>
      <c r="F405" s="30">
        <v>11903.72</v>
      </c>
      <c r="G405" s="8" t="s">
        <v>802</v>
      </c>
      <c r="H405" s="14" t="s">
        <v>794</v>
      </c>
      <c r="I405" s="24">
        <v>42009</v>
      </c>
      <c r="J405" s="27" t="s">
        <v>343</v>
      </c>
    </row>
    <row r="406" spans="1:10" ht="12.75" customHeight="1">
      <c r="A406" s="9">
        <v>2</v>
      </c>
      <c r="B406" s="15">
        <v>42023</v>
      </c>
      <c r="C406" s="12" t="s">
        <v>129</v>
      </c>
      <c r="D406" t="s">
        <v>152</v>
      </c>
      <c r="E406" s="14" t="s">
        <v>153</v>
      </c>
      <c r="F406" s="30">
        <v>3780</v>
      </c>
      <c r="G406" s="8" t="s">
        <v>541</v>
      </c>
      <c r="H406" s="11" t="s">
        <v>343</v>
      </c>
      <c r="I406" s="23">
        <v>2015</v>
      </c>
      <c r="J406" s="27" t="s">
        <v>343</v>
      </c>
    </row>
    <row r="407" spans="1:10" ht="12.75" customHeight="1">
      <c r="A407" s="9">
        <v>3</v>
      </c>
      <c r="B407" s="15">
        <v>42027</v>
      </c>
      <c r="C407" s="1" t="s">
        <v>795</v>
      </c>
      <c r="D407" t="s">
        <v>796</v>
      </c>
      <c r="E407" s="14" t="s">
        <v>797</v>
      </c>
      <c r="F407" s="30">
        <v>1188.89</v>
      </c>
      <c r="G407" s="8" t="s">
        <v>803</v>
      </c>
      <c r="H407" s="8">
        <v>1360</v>
      </c>
      <c r="I407" s="24">
        <v>41943</v>
      </c>
      <c r="J407" s="27" t="s">
        <v>798</v>
      </c>
    </row>
    <row r="408" spans="1:10" ht="12.75" customHeight="1">
      <c r="A408" s="9">
        <v>4</v>
      </c>
      <c r="B408" s="15">
        <v>42031</v>
      </c>
      <c r="C408" s="1" t="s">
        <v>132</v>
      </c>
      <c r="D408" t="s">
        <v>804</v>
      </c>
      <c r="E408" s="14" t="s">
        <v>217</v>
      </c>
      <c r="F408" s="30">
        <v>205.94</v>
      </c>
      <c r="G408" s="8" t="s">
        <v>805</v>
      </c>
      <c r="H408" s="8">
        <v>1070024513</v>
      </c>
      <c r="I408" s="24">
        <v>41995</v>
      </c>
      <c r="J408" s="27" t="s">
        <v>343</v>
      </c>
    </row>
    <row r="409" spans="1:10" ht="12.75" customHeight="1">
      <c r="A409" s="9">
        <v>4</v>
      </c>
      <c r="B409" s="15">
        <v>42031</v>
      </c>
      <c r="C409" s="1" t="s">
        <v>132</v>
      </c>
      <c r="D409" t="s">
        <v>804</v>
      </c>
      <c r="E409" s="14" t="s">
        <v>217</v>
      </c>
      <c r="F409" s="30">
        <v>427.68</v>
      </c>
      <c r="G409" s="8" t="s">
        <v>806</v>
      </c>
      <c r="H409" s="8" t="s">
        <v>807</v>
      </c>
      <c r="I409" s="24">
        <v>41994</v>
      </c>
      <c r="J409" s="27" t="s">
        <v>343</v>
      </c>
    </row>
    <row r="410" spans="1:10" ht="12.75" customHeight="1">
      <c r="A410" s="9">
        <v>5</v>
      </c>
      <c r="B410" s="15">
        <v>42037</v>
      </c>
      <c r="C410" s="1" t="s">
        <v>667</v>
      </c>
      <c r="D410" t="s">
        <v>808</v>
      </c>
      <c r="E410" s="8" t="str">
        <f>VLOOKUP(C410,'[1]Sheet1'!$A$1:$F$242,2)</f>
        <v>00389630013</v>
      </c>
      <c r="F410" s="30">
        <v>549</v>
      </c>
      <c r="G410" s="8" t="s">
        <v>810</v>
      </c>
      <c r="H410" s="8">
        <v>20340</v>
      </c>
      <c r="I410" s="24">
        <v>41927</v>
      </c>
      <c r="J410" s="27" t="s">
        <v>763</v>
      </c>
    </row>
    <row r="411" spans="1:10" ht="12.75" customHeight="1">
      <c r="A411" s="9">
        <v>5</v>
      </c>
      <c r="B411" s="15">
        <v>42037</v>
      </c>
      <c r="C411" s="1" t="s">
        <v>667</v>
      </c>
      <c r="D411" t="s">
        <v>809</v>
      </c>
      <c r="E411" s="8" t="str">
        <f>VLOOKUP(C411,'[1]Sheet1'!$A$1:$F$242,2)</f>
        <v>00389630013</v>
      </c>
      <c r="F411" s="30">
        <v>9.2</v>
      </c>
      <c r="G411" s="8" t="s">
        <v>343</v>
      </c>
      <c r="H411" s="8" t="s">
        <v>343</v>
      </c>
      <c r="I411" s="25" t="s">
        <v>343</v>
      </c>
      <c r="J411" s="27" t="s">
        <v>763</v>
      </c>
    </row>
    <row r="412" spans="1:10" ht="12.75" customHeight="1">
      <c r="A412" s="9">
        <v>6</v>
      </c>
      <c r="B412" s="15">
        <v>42039</v>
      </c>
      <c r="C412" s="1" t="s">
        <v>78</v>
      </c>
      <c r="D412" t="s">
        <v>208</v>
      </c>
      <c r="E412" s="14">
        <v>11957650150</v>
      </c>
      <c r="F412" s="30">
        <v>1187.29</v>
      </c>
      <c r="G412" s="8" t="s">
        <v>811</v>
      </c>
      <c r="H412" s="8" t="s">
        <v>812</v>
      </c>
      <c r="I412" s="24">
        <v>41944</v>
      </c>
      <c r="J412" s="27" t="s">
        <v>343</v>
      </c>
    </row>
    <row r="413" spans="1:10" ht="12.75" customHeight="1">
      <c r="A413" s="9">
        <v>6</v>
      </c>
      <c r="B413" s="15">
        <v>42039</v>
      </c>
      <c r="C413" s="1" t="s">
        <v>35</v>
      </c>
      <c r="D413" t="s">
        <v>813</v>
      </c>
      <c r="E413" s="14" t="s">
        <v>185</v>
      </c>
      <c r="F413" s="30">
        <v>533.17</v>
      </c>
      <c r="G413" s="8" t="s">
        <v>814</v>
      </c>
      <c r="H413" s="8" t="s">
        <v>817</v>
      </c>
      <c r="I413" s="24">
        <v>41782</v>
      </c>
      <c r="J413" s="27" t="s">
        <v>343</v>
      </c>
    </row>
    <row r="414" spans="1:10" ht="12.75" customHeight="1">
      <c r="A414" s="9">
        <v>6</v>
      </c>
      <c r="B414" s="15">
        <v>42039</v>
      </c>
      <c r="C414" s="1" t="s">
        <v>35</v>
      </c>
      <c r="D414" t="s">
        <v>813</v>
      </c>
      <c r="E414" s="14" t="s">
        <v>185</v>
      </c>
      <c r="F414" s="30">
        <v>575.01</v>
      </c>
      <c r="G414" s="8" t="s">
        <v>815</v>
      </c>
      <c r="H414" s="8" t="s">
        <v>816</v>
      </c>
      <c r="I414" s="24">
        <v>41856</v>
      </c>
      <c r="J414" s="27" t="s">
        <v>343</v>
      </c>
    </row>
    <row r="415" spans="1:10" ht="12.75" customHeight="1">
      <c r="A415" s="9">
        <v>6</v>
      </c>
      <c r="B415" s="15">
        <v>42039</v>
      </c>
      <c r="C415" s="1" t="s">
        <v>3</v>
      </c>
      <c r="D415" t="s">
        <v>134</v>
      </c>
      <c r="E415" s="14" t="s">
        <v>135</v>
      </c>
      <c r="F415" s="30">
        <v>131.76</v>
      </c>
      <c r="G415" s="8" t="s">
        <v>818</v>
      </c>
      <c r="H415" s="8" t="s">
        <v>820</v>
      </c>
      <c r="I415" s="24">
        <v>41851</v>
      </c>
      <c r="J415" s="31" t="s">
        <v>575</v>
      </c>
    </row>
    <row r="416" spans="1:10" ht="12.75" customHeight="1">
      <c r="A416" s="9">
        <v>6</v>
      </c>
      <c r="B416" s="15">
        <v>42039</v>
      </c>
      <c r="C416" s="1" t="s">
        <v>3</v>
      </c>
      <c r="D416" t="s">
        <v>134</v>
      </c>
      <c r="E416" s="14" t="s">
        <v>135</v>
      </c>
      <c r="F416" s="30">
        <v>131.76</v>
      </c>
      <c r="G416" s="8" t="s">
        <v>819</v>
      </c>
      <c r="H416" s="8" t="s">
        <v>821</v>
      </c>
      <c r="I416" s="24">
        <v>41881</v>
      </c>
      <c r="J416" s="31" t="s">
        <v>575</v>
      </c>
    </row>
    <row r="417" spans="1:10" ht="12.75" customHeight="1">
      <c r="A417" s="9">
        <v>6</v>
      </c>
      <c r="B417" s="15">
        <v>42039</v>
      </c>
      <c r="C417" s="1" t="s">
        <v>89</v>
      </c>
      <c r="D417" t="s">
        <v>822</v>
      </c>
      <c r="E417" s="14" t="s">
        <v>219</v>
      </c>
      <c r="F417" s="30">
        <v>83.45</v>
      </c>
      <c r="G417" s="8" t="s">
        <v>823</v>
      </c>
      <c r="H417" s="8">
        <v>5484</v>
      </c>
      <c r="I417" s="24">
        <v>41943</v>
      </c>
      <c r="J417" s="26" t="s">
        <v>343</v>
      </c>
    </row>
    <row r="418" spans="1:10" ht="12.75" customHeight="1">
      <c r="A418" s="9">
        <v>6</v>
      </c>
      <c r="B418" s="15">
        <v>42039</v>
      </c>
      <c r="C418" s="1" t="s">
        <v>8</v>
      </c>
      <c r="D418" t="s">
        <v>824</v>
      </c>
      <c r="E418" s="14" t="s">
        <v>143</v>
      </c>
      <c r="F418" s="30">
        <v>822.55</v>
      </c>
      <c r="G418" s="8" t="s">
        <v>825</v>
      </c>
      <c r="H418" s="8" t="s">
        <v>831</v>
      </c>
      <c r="I418" s="24">
        <v>41851</v>
      </c>
      <c r="J418" s="26" t="s">
        <v>343</v>
      </c>
    </row>
    <row r="419" spans="1:10" ht="12.75" customHeight="1">
      <c r="A419" s="9">
        <v>6</v>
      </c>
      <c r="B419" s="15">
        <v>42039</v>
      </c>
      <c r="C419" s="1" t="s">
        <v>8</v>
      </c>
      <c r="D419" t="s">
        <v>824</v>
      </c>
      <c r="E419" s="14" t="s">
        <v>143</v>
      </c>
      <c r="F419" s="30">
        <v>790.36</v>
      </c>
      <c r="G419" s="8" t="s">
        <v>826</v>
      </c>
      <c r="H419" s="8" t="s">
        <v>830</v>
      </c>
      <c r="I419" s="24">
        <v>41851</v>
      </c>
      <c r="J419" s="26" t="s">
        <v>343</v>
      </c>
    </row>
    <row r="420" spans="1:10" ht="12.75" customHeight="1">
      <c r="A420" s="9">
        <v>6</v>
      </c>
      <c r="B420" s="15">
        <v>42039</v>
      </c>
      <c r="C420" s="1" t="s">
        <v>8</v>
      </c>
      <c r="D420" t="s">
        <v>824</v>
      </c>
      <c r="E420" s="14" t="s">
        <v>143</v>
      </c>
      <c r="F420" s="30">
        <v>518.36</v>
      </c>
      <c r="G420" s="8" t="s">
        <v>827</v>
      </c>
      <c r="H420" s="8" t="s">
        <v>832</v>
      </c>
      <c r="I420" s="24">
        <v>41851</v>
      </c>
      <c r="J420" s="26" t="s">
        <v>343</v>
      </c>
    </row>
    <row r="421" spans="1:10" ht="12.75" customHeight="1">
      <c r="A421" s="9">
        <v>6</v>
      </c>
      <c r="B421" s="15">
        <v>42039</v>
      </c>
      <c r="C421" s="1" t="s">
        <v>8</v>
      </c>
      <c r="D421" t="s">
        <v>824</v>
      </c>
      <c r="E421" s="14" t="s">
        <v>143</v>
      </c>
      <c r="F421" s="30">
        <v>373.31</v>
      </c>
      <c r="G421" s="8" t="s">
        <v>828</v>
      </c>
      <c r="H421" s="8" t="s">
        <v>833</v>
      </c>
      <c r="I421" s="24">
        <v>41851</v>
      </c>
      <c r="J421" s="26" t="s">
        <v>343</v>
      </c>
    </row>
    <row r="422" spans="1:10" ht="12.75" customHeight="1">
      <c r="A422" s="9">
        <v>6</v>
      </c>
      <c r="B422" s="15">
        <v>42039</v>
      </c>
      <c r="C422" s="1" t="s">
        <v>8</v>
      </c>
      <c r="D422" t="s">
        <v>824</v>
      </c>
      <c r="E422" s="14" t="s">
        <v>143</v>
      </c>
      <c r="F422" s="30">
        <v>279.71</v>
      </c>
      <c r="G422" s="8" t="s">
        <v>829</v>
      </c>
      <c r="H422" s="8" t="s">
        <v>727</v>
      </c>
      <c r="I422" s="24">
        <v>41851</v>
      </c>
      <c r="J422" s="26" t="s">
        <v>343</v>
      </c>
    </row>
    <row r="423" spans="1:11" s="35" customFormat="1" ht="12.75" customHeight="1">
      <c r="A423" s="32">
        <v>7</v>
      </c>
      <c r="B423" s="33">
        <v>42041</v>
      </c>
      <c r="C423" s="40" t="s">
        <v>788</v>
      </c>
      <c r="D423" s="35" t="s">
        <v>549</v>
      </c>
      <c r="E423" s="36" t="s">
        <v>834</v>
      </c>
      <c r="F423" s="37">
        <v>250</v>
      </c>
      <c r="G423" s="31" t="s">
        <v>345</v>
      </c>
      <c r="H423" s="36" t="s">
        <v>839</v>
      </c>
      <c r="I423" s="38">
        <v>2015</v>
      </c>
      <c r="J423" s="27" t="s">
        <v>1165</v>
      </c>
      <c r="K423" s="39"/>
    </row>
    <row r="424" spans="1:10" ht="12.75" customHeight="1">
      <c r="A424" s="9">
        <v>8</v>
      </c>
      <c r="B424" s="15">
        <v>42048</v>
      </c>
      <c r="C424" s="1" t="s">
        <v>12</v>
      </c>
      <c r="D424" t="str">
        <f>VLOOKUP(C424,'[1]Sheet1'!$A$1:$F$242,6)</f>
        <v>Via Guidubaldo del Monte Roma RM - 00197</v>
      </c>
      <c r="E424" s="8" t="str">
        <f>VLOOKUP(C424,'[1]Sheet1'!$A$1:$F$242,2)</f>
        <v>05877611003</v>
      </c>
      <c r="F424" s="30">
        <v>31361.03</v>
      </c>
      <c r="G424" s="8" t="s">
        <v>835</v>
      </c>
      <c r="H424" s="8">
        <v>40486</v>
      </c>
      <c r="I424" s="15">
        <v>42037</v>
      </c>
      <c r="J424" s="26" t="s">
        <v>343</v>
      </c>
    </row>
    <row r="425" spans="1:10" ht="12.75" customHeight="1">
      <c r="A425" s="9">
        <v>8</v>
      </c>
      <c r="B425" s="15">
        <v>42048</v>
      </c>
      <c r="C425" s="1" t="s">
        <v>12</v>
      </c>
      <c r="D425" t="str">
        <f>VLOOKUP(C425,'[1]Sheet1'!$A$1:$F$242,6)</f>
        <v>Via Guidubaldo del Monte Roma RM - 00197</v>
      </c>
      <c r="E425" s="8" t="str">
        <f>VLOOKUP(C425,'[1]Sheet1'!$A$1:$F$242,2)</f>
        <v>05877611003</v>
      </c>
      <c r="F425" s="30">
        <v>49.76</v>
      </c>
      <c r="G425" s="8" t="s">
        <v>836</v>
      </c>
      <c r="H425" s="8">
        <v>80184</v>
      </c>
      <c r="I425" s="15">
        <v>42037</v>
      </c>
      <c r="J425" s="26" t="s">
        <v>343</v>
      </c>
    </row>
    <row r="426" spans="1:10" ht="12.75" customHeight="1">
      <c r="A426" s="9">
        <v>8</v>
      </c>
      <c r="B426" s="15">
        <v>42048</v>
      </c>
      <c r="C426" s="1" t="s">
        <v>12</v>
      </c>
      <c r="D426" t="str">
        <f>VLOOKUP(C426,'[1]Sheet1'!$A$1:$F$242,6)</f>
        <v>Via Guidubaldo del Monte Roma RM - 00197</v>
      </c>
      <c r="E426" s="8" t="str">
        <f>VLOOKUP(C426,'[1]Sheet1'!$A$1:$F$242,2)</f>
        <v>05877611003</v>
      </c>
      <c r="F426" s="30">
        <v>-275.32</v>
      </c>
      <c r="G426" s="8" t="s">
        <v>837</v>
      </c>
      <c r="H426" s="8">
        <v>40609</v>
      </c>
      <c r="I426" s="15">
        <v>42038</v>
      </c>
      <c r="J426" s="26" t="s">
        <v>343</v>
      </c>
    </row>
    <row r="427" spans="1:10" ht="12.75" customHeight="1">
      <c r="A427" s="9">
        <v>8</v>
      </c>
      <c r="B427" s="15">
        <v>42048</v>
      </c>
      <c r="C427" s="1" t="s">
        <v>13</v>
      </c>
      <c r="D427" t="s">
        <v>150</v>
      </c>
      <c r="E427" s="14" t="s">
        <v>151</v>
      </c>
      <c r="F427" s="30">
        <v>10685.87</v>
      </c>
      <c r="G427" s="8" t="s">
        <v>838</v>
      </c>
      <c r="H427" s="14" t="s">
        <v>842</v>
      </c>
      <c r="I427" s="15">
        <v>42037</v>
      </c>
      <c r="J427" s="26" t="s">
        <v>343</v>
      </c>
    </row>
    <row r="428" spans="1:11" s="35" customFormat="1" ht="12.75" customHeight="1">
      <c r="A428" s="32">
        <v>8</v>
      </c>
      <c r="B428" s="33">
        <v>42048</v>
      </c>
      <c r="C428" s="34" t="s">
        <v>129</v>
      </c>
      <c r="D428" s="35" t="s">
        <v>152</v>
      </c>
      <c r="E428" s="36" t="s">
        <v>153</v>
      </c>
      <c r="F428" s="37">
        <v>3730</v>
      </c>
      <c r="G428" s="31" t="s">
        <v>541</v>
      </c>
      <c r="H428" s="31" t="s">
        <v>343</v>
      </c>
      <c r="I428" s="38">
        <v>2015</v>
      </c>
      <c r="J428" s="26" t="s">
        <v>343</v>
      </c>
      <c r="K428" s="39"/>
    </row>
    <row r="429" spans="1:11" s="35" customFormat="1" ht="12.75" customHeight="1">
      <c r="A429" s="32">
        <v>9</v>
      </c>
      <c r="B429" s="33">
        <v>42053</v>
      </c>
      <c r="C429" s="40" t="s">
        <v>840</v>
      </c>
      <c r="D429" s="35" t="s">
        <v>1492</v>
      </c>
      <c r="E429" s="36" t="s">
        <v>343</v>
      </c>
      <c r="F429" s="37">
        <v>214.2</v>
      </c>
      <c r="G429" s="31" t="s">
        <v>841</v>
      </c>
      <c r="H429" s="31" t="s">
        <v>978</v>
      </c>
      <c r="I429" s="38">
        <v>2014</v>
      </c>
      <c r="J429" s="26" t="s">
        <v>343</v>
      </c>
      <c r="K429" s="39"/>
    </row>
    <row r="430" spans="1:11" s="35" customFormat="1" ht="12.75" customHeight="1">
      <c r="A430" s="32">
        <v>9</v>
      </c>
      <c r="B430" s="33">
        <v>42053</v>
      </c>
      <c r="C430" s="40" t="s">
        <v>843</v>
      </c>
      <c r="D430" s="35" t="s">
        <v>1492</v>
      </c>
      <c r="E430" s="36" t="s">
        <v>343</v>
      </c>
      <c r="F430" s="37">
        <v>700.92</v>
      </c>
      <c r="G430" s="31" t="s">
        <v>841</v>
      </c>
      <c r="H430" s="31" t="s">
        <v>978</v>
      </c>
      <c r="I430" s="38">
        <v>2014</v>
      </c>
      <c r="J430" s="26" t="s">
        <v>343</v>
      </c>
      <c r="K430" s="39"/>
    </row>
    <row r="431" spans="1:10" ht="12.75" customHeight="1">
      <c r="A431" s="9">
        <v>11</v>
      </c>
      <c r="B431" s="15">
        <v>42058</v>
      </c>
      <c r="C431" s="1" t="s">
        <v>6</v>
      </c>
      <c r="D431" t="s">
        <v>844</v>
      </c>
      <c r="E431" s="14" t="s">
        <v>141</v>
      </c>
      <c r="F431" s="30">
        <v>702.96</v>
      </c>
      <c r="G431" s="8" t="s">
        <v>845</v>
      </c>
      <c r="H431" s="8" t="s">
        <v>846</v>
      </c>
      <c r="I431" s="24">
        <v>41894</v>
      </c>
      <c r="J431" s="26" t="s">
        <v>726</v>
      </c>
    </row>
    <row r="432" spans="1:10" ht="12.75" customHeight="1">
      <c r="A432" s="9">
        <v>11</v>
      </c>
      <c r="B432" s="15">
        <v>42058</v>
      </c>
      <c r="C432" s="1" t="s">
        <v>24</v>
      </c>
      <c r="D432" t="s">
        <v>847</v>
      </c>
      <c r="E432" s="14" t="s">
        <v>169</v>
      </c>
      <c r="F432" s="30">
        <v>1403.36</v>
      </c>
      <c r="G432" s="8" t="s">
        <v>848</v>
      </c>
      <c r="H432" s="8" t="s">
        <v>851</v>
      </c>
      <c r="I432" s="24">
        <v>41851</v>
      </c>
      <c r="J432" s="26" t="s">
        <v>530</v>
      </c>
    </row>
    <row r="433" spans="1:10" ht="12.75" customHeight="1">
      <c r="A433" s="9">
        <v>11</v>
      </c>
      <c r="B433" s="15">
        <v>42058</v>
      </c>
      <c r="C433" s="1" t="s">
        <v>24</v>
      </c>
      <c r="D433" t="s">
        <v>847</v>
      </c>
      <c r="E433" s="14" t="s">
        <v>169</v>
      </c>
      <c r="F433" s="30">
        <v>349</v>
      </c>
      <c r="G433" s="8" t="s">
        <v>850</v>
      </c>
      <c r="H433" s="8" t="s">
        <v>852</v>
      </c>
      <c r="I433" s="24">
        <v>41882</v>
      </c>
      <c r="J433" s="26" t="s">
        <v>530</v>
      </c>
    </row>
    <row r="434" spans="1:10" ht="12.75" customHeight="1">
      <c r="A434" s="9">
        <v>11</v>
      </c>
      <c r="B434" s="15">
        <v>42058</v>
      </c>
      <c r="C434" s="1" t="s">
        <v>4</v>
      </c>
      <c r="D434" t="s">
        <v>853</v>
      </c>
      <c r="E434" s="14" t="s">
        <v>137</v>
      </c>
      <c r="F434" s="30">
        <v>605.73</v>
      </c>
      <c r="G434" s="8" t="s">
        <v>849</v>
      </c>
      <c r="H434" s="8" t="s">
        <v>855</v>
      </c>
      <c r="I434" s="24">
        <v>41851</v>
      </c>
      <c r="J434" s="26" t="s">
        <v>857</v>
      </c>
    </row>
    <row r="435" spans="1:10" ht="12.75" customHeight="1">
      <c r="A435" s="9">
        <v>11</v>
      </c>
      <c r="B435" s="15">
        <v>42058</v>
      </c>
      <c r="C435" s="1" t="s">
        <v>4</v>
      </c>
      <c r="D435" t="s">
        <v>853</v>
      </c>
      <c r="E435" s="14" t="s">
        <v>137</v>
      </c>
      <c r="F435" s="30">
        <v>258.03</v>
      </c>
      <c r="G435" s="8" t="s">
        <v>854</v>
      </c>
      <c r="H435" s="8" t="s">
        <v>856</v>
      </c>
      <c r="I435" s="24">
        <v>41882</v>
      </c>
      <c r="J435" s="26" t="s">
        <v>857</v>
      </c>
    </row>
    <row r="436" spans="1:10" ht="12.75" customHeight="1">
      <c r="A436" s="9">
        <v>11</v>
      </c>
      <c r="B436" s="15">
        <v>42058</v>
      </c>
      <c r="C436" s="1" t="s">
        <v>33</v>
      </c>
      <c r="D436" t="s">
        <v>180</v>
      </c>
      <c r="E436" s="8" t="str">
        <f>VLOOKUP(C436,'[1]Sheet1'!$A$1:$F$242,2)</f>
        <v>05724831002</v>
      </c>
      <c r="F436" s="30">
        <v>6506.65</v>
      </c>
      <c r="G436" s="8" t="s">
        <v>858</v>
      </c>
      <c r="H436" s="8">
        <v>2014015435</v>
      </c>
      <c r="I436" s="24">
        <v>41912</v>
      </c>
      <c r="J436" s="26" t="s">
        <v>723</v>
      </c>
    </row>
    <row r="437" spans="1:10" ht="12.75" customHeight="1">
      <c r="A437" s="9">
        <v>11</v>
      </c>
      <c r="B437" s="15">
        <v>42058</v>
      </c>
      <c r="C437" s="1" t="s">
        <v>73</v>
      </c>
      <c r="D437" t="str">
        <f>VLOOKUP(C437,'[1]Sheet1'!$A$1:$F$242,6)</f>
        <v>Via Alberto Falck Sesto San Giovanni MI - 20099</v>
      </c>
      <c r="E437" s="8" t="str">
        <f>VLOOKUP(C437,'[1]Sheet1'!$A$1:$F$242,2)</f>
        <v>06825210963</v>
      </c>
      <c r="F437" s="30">
        <v>1238.5</v>
      </c>
      <c r="G437" s="8" t="s">
        <v>859</v>
      </c>
      <c r="H437" s="8" t="s">
        <v>860</v>
      </c>
      <c r="I437" s="24">
        <v>41881</v>
      </c>
      <c r="J437" s="26" t="s">
        <v>521</v>
      </c>
    </row>
    <row r="438" spans="1:10" ht="12.75" customHeight="1">
      <c r="A438" s="9">
        <v>11</v>
      </c>
      <c r="B438" s="15">
        <v>42058</v>
      </c>
      <c r="C438" s="1" t="s">
        <v>25</v>
      </c>
      <c r="D438" t="s">
        <v>170</v>
      </c>
      <c r="E438" s="14" t="s">
        <v>171</v>
      </c>
      <c r="F438" s="30">
        <v>1257.78</v>
      </c>
      <c r="G438" s="8" t="s">
        <v>861</v>
      </c>
      <c r="H438" s="8" t="s">
        <v>863</v>
      </c>
      <c r="I438" s="24">
        <v>41851</v>
      </c>
      <c r="J438" s="26" t="s">
        <v>865</v>
      </c>
    </row>
    <row r="439" spans="1:10" ht="12.75" customHeight="1">
      <c r="A439" s="9">
        <v>11</v>
      </c>
      <c r="B439" s="15">
        <v>42058</v>
      </c>
      <c r="C439" s="1" t="s">
        <v>25</v>
      </c>
      <c r="D439" t="s">
        <v>170</v>
      </c>
      <c r="E439" s="14" t="s">
        <v>171</v>
      </c>
      <c r="F439" s="30">
        <v>1006.07</v>
      </c>
      <c r="G439" s="8" t="s">
        <v>862</v>
      </c>
      <c r="H439" s="8" t="s">
        <v>864</v>
      </c>
      <c r="I439" s="24">
        <v>41882</v>
      </c>
      <c r="J439" s="26" t="s">
        <v>865</v>
      </c>
    </row>
    <row r="440" spans="1:10" ht="12.75" customHeight="1">
      <c r="A440" s="9">
        <v>11</v>
      </c>
      <c r="B440" s="15">
        <v>42058</v>
      </c>
      <c r="C440" s="1" t="s">
        <v>28</v>
      </c>
      <c r="D440" t="s">
        <v>444</v>
      </c>
      <c r="E440" s="14" t="s">
        <v>866</v>
      </c>
      <c r="F440" s="30">
        <v>2209.35</v>
      </c>
      <c r="G440" s="8" t="s">
        <v>867</v>
      </c>
      <c r="H440" s="8" t="s">
        <v>868</v>
      </c>
      <c r="I440" s="24">
        <v>41882</v>
      </c>
      <c r="J440" s="26" t="s">
        <v>869</v>
      </c>
    </row>
    <row r="441" spans="1:9" ht="12.75" customHeight="1">
      <c r="A441" s="9">
        <v>11</v>
      </c>
      <c r="B441" s="15">
        <v>42058</v>
      </c>
      <c r="C441" s="1" t="s">
        <v>2</v>
      </c>
      <c r="D441" t="str">
        <f>VLOOKUP(C441,'[1]Sheet1'!$A$1:$F$242,6)</f>
        <v>Via Fantoli Milano MI - 20138</v>
      </c>
      <c r="E441" s="8" t="str">
        <f>VLOOKUP(C441,'[1]Sheet1'!$A$1:$F$242,2)</f>
        <v>12383760159</v>
      </c>
      <c r="F441" s="30">
        <v>382.17</v>
      </c>
      <c r="G441" s="8" t="s">
        <v>870</v>
      </c>
      <c r="H441" s="14">
        <v>533927</v>
      </c>
      <c r="I441" s="15">
        <v>41837</v>
      </c>
    </row>
    <row r="442" spans="1:10" ht="12.75" customHeight="1">
      <c r="A442" s="9">
        <v>11</v>
      </c>
      <c r="B442" s="15">
        <v>42058</v>
      </c>
      <c r="C442" s="1" t="s">
        <v>2</v>
      </c>
      <c r="D442" t="str">
        <f>VLOOKUP(C442,'[1]Sheet1'!$A$1:$F$242,6)</f>
        <v>Via Fantoli Milano MI - 20138</v>
      </c>
      <c r="E442" s="8" t="str">
        <f>VLOOKUP(C442,'[1]Sheet1'!$A$1:$F$242,2)</f>
        <v>12383760159</v>
      </c>
      <c r="F442" s="30">
        <v>4.27</v>
      </c>
      <c r="G442" s="8" t="s">
        <v>871</v>
      </c>
      <c r="H442" s="14">
        <v>533928</v>
      </c>
      <c r="I442" s="15">
        <v>41837</v>
      </c>
      <c r="J442" s="26" t="s">
        <v>343</v>
      </c>
    </row>
    <row r="443" spans="1:10" ht="12.75" customHeight="1">
      <c r="A443" s="9">
        <v>11</v>
      </c>
      <c r="B443" s="15">
        <v>42058</v>
      </c>
      <c r="C443" s="1" t="s">
        <v>2</v>
      </c>
      <c r="D443" t="str">
        <f>VLOOKUP(C443,'[1]Sheet1'!$A$1:$F$242,6)</f>
        <v>Via Fantoli Milano MI - 20138</v>
      </c>
      <c r="E443" s="8" t="str">
        <f>VLOOKUP(C443,'[1]Sheet1'!$A$1:$F$242,2)</f>
        <v>12383760159</v>
      </c>
      <c r="F443" s="30">
        <v>465.69</v>
      </c>
      <c r="G443" s="8" t="s">
        <v>872</v>
      </c>
      <c r="H443" s="14">
        <v>546913</v>
      </c>
      <c r="I443" s="15">
        <v>41879</v>
      </c>
      <c r="J443" s="26" t="s">
        <v>343</v>
      </c>
    </row>
    <row r="444" spans="1:10" ht="12.75" customHeight="1">
      <c r="A444" s="9">
        <v>11</v>
      </c>
      <c r="B444" s="15">
        <v>42058</v>
      </c>
      <c r="C444" s="1" t="s">
        <v>2</v>
      </c>
      <c r="D444" t="str">
        <f>VLOOKUP(C444,'[1]Sheet1'!$A$1:$F$242,6)</f>
        <v>Via Fantoli Milano MI - 20138</v>
      </c>
      <c r="E444" s="8" t="str">
        <f>VLOOKUP(C444,'[1]Sheet1'!$A$1:$F$242,2)</f>
        <v>12383760159</v>
      </c>
      <c r="F444" s="30">
        <v>0.43</v>
      </c>
      <c r="G444" s="8" t="s">
        <v>873</v>
      </c>
      <c r="H444" s="14">
        <v>557818</v>
      </c>
      <c r="I444" s="15">
        <v>41900</v>
      </c>
      <c r="J444" s="26" t="s">
        <v>343</v>
      </c>
    </row>
    <row r="445" spans="1:10" ht="12.75" customHeight="1">
      <c r="A445" s="9">
        <v>11</v>
      </c>
      <c r="B445" s="15">
        <v>42058</v>
      </c>
      <c r="C445" s="1" t="s">
        <v>7</v>
      </c>
      <c r="D445" t="s">
        <v>442</v>
      </c>
      <c r="E445" s="14" t="s">
        <v>414</v>
      </c>
      <c r="F445" s="30">
        <v>757</v>
      </c>
      <c r="G445" s="8" t="s">
        <v>874</v>
      </c>
      <c r="H445" s="8" t="s">
        <v>875</v>
      </c>
      <c r="I445" s="24">
        <v>41881</v>
      </c>
      <c r="J445" s="26" t="s">
        <v>520</v>
      </c>
    </row>
    <row r="446" spans="1:10" ht="12.75" customHeight="1">
      <c r="A446" s="9">
        <v>11</v>
      </c>
      <c r="B446" s="15">
        <v>42058</v>
      </c>
      <c r="C446" s="1" t="s">
        <v>21</v>
      </c>
      <c r="D446" t="s">
        <v>164</v>
      </c>
      <c r="E446" s="14" t="s">
        <v>165</v>
      </c>
      <c r="F446" s="30">
        <v>197.21</v>
      </c>
      <c r="G446" s="8" t="s">
        <v>876</v>
      </c>
      <c r="H446" s="8" t="s">
        <v>877</v>
      </c>
      <c r="I446" s="24">
        <v>41908</v>
      </c>
      <c r="J446" s="26" t="s">
        <v>343</v>
      </c>
    </row>
    <row r="447" spans="1:10" ht="12.75" customHeight="1">
      <c r="A447" s="9">
        <v>11</v>
      </c>
      <c r="B447" s="15">
        <v>42058</v>
      </c>
      <c r="C447" s="1" t="s">
        <v>60</v>
      </c>
      <c r="D447" t="s">
        <v>198</v>
      </c>
      <c r="E447" s="14" t="s">
        <v>199</v>
      </c>
      <c r="F447" s="30">
        <v>1466.44</v>
      </c>
      <c r="G447" s="8" t="s">
        <v>878</v>
      </c>
      <c r="H447" s="8" t="s">
        <v>879</v>
      </c>
      <c r="I447" s="24">
        <v>41900</v>
      </c>
      <c r="J447" s="26" t="s">
        <v>343</v>
      </c>
    </row>
    <row r="448" spans="1:10" ht="12.75" customHeight="1">
      <c r="A448" s="9">
        <v>11</v>
      </c>
      <c r="B448" s="15">
        <v>42058</v>
      </c>
      <c r="C448" s="1" t="s">
        <v>8</v>
      </c>
      <c r="D448" t="s">
        <v>824</v>
      </c>
      <c r="E448" s="14" t="s">
        <v>143</v>
      </c>
      <c r="F448" s="30">
        <v>197.59</v>
      </c>
      <c r="G448" s="8" t="s">
        <v>880</v>
      </c>
      <c r="H448" s="8" t="s">
        <v>883</v>
      </c>
      <c r="I448" s="24">
        <v>41881</v>
      </c>
      <c r="J448" s="26" t="s">
        <v>569</v>
      </c>
    </row>
    <row r="449" spans="1:10" ht="12.75" customHeight="1">
      <c r="A449" s="9">
        <v>11</v>
      </c>
      <c r="B449" s="15">
        <v>42058</v>
      </c>
      <c r="C449" s="1" t="s">
        <v>8</v>
      </c>
      <c r="D449" t="s">
        <v>824</v>
      </c>
      <c r="E449" s="14" t="s">
        <v>143</v>
      </c>
      <c r="F449" s="30">
        <v>375.35</v>
      </c>
      <c r="G449" s="8" t="s">
        <v>881</v>
      </c>
      <c r="H449" s="8" t="s">
        <v>882</v>
      </c>
      <c r="I449" s="24">
        <v>41881</v>
      </c>
      <c r="J449" s="26" t="s">
        <v>569</v>
      </c>
    </row>
    <row r="450" spans="1:10" ht="12.75" customHeight="1">
      <c r="A450" s="9">
        <v>11</v>
      </c>
      <c r="B450" s="15">
        <v>42058</v>
      </c>
      <c r="C450" s="1" t="s">
        <v>23</v>
      </c>
      <c r="D450" t="s">
        <v>884</v>
      </c>
      <c r="E450" s="14" t="s">
        <v>167</v>
      </c>
      <c r="F450" s="30">
        <v>192.76</v>
      </c>
      <c r="G450" s="8" t="s">
        <v>885</v>
      </c>
      <c r="H450" s="8">
        <v>1732</v>
      </c>
      <c r="I450" s="24">
        <v>41942</v>
      </c>
      <c r="J450" s="26" t="s">
        <v>712</v>
      </c>
    </row>
    <row r="451" spans="1:11" s="35" customFormat="1" ht="12.75" customHeight="1">
      <c r="A451" s="31">
        <v>12</v>
      </c>
      <c r="B451" s="33">
        <v>42058</v>
      </c>
      <c r="C451" s="40" t="s">
        <v>32</v>
      </c>
      <c r="D451" s="35" t="s">
        <v>178</v>
      </c>
      <c r="E451" s="36" t="s">
        <v>179</v>
      </c>
      <c r="F451" s="37">
        <v>5490</v>
      </c>
      <c r="G451" s="31" t="s">
        <v>886</v>
      </c>
      <c r="H451" s="31">
        <v>5770200937</v>
      </c>
      <c r="I451" s="41">
        <v>41920</v>
      </c>
      <c r="J451" s="26" t="s">
        <v>343</v>
      </c>
      <c r="K451" s="39"/>
    </row>
    <row r="452" spans="1:10" ht="12.75" customHeight="1">
      <c r="A452" s="8">
        <v>12</v>
      </c>
      <c r="B452" s="15">
        <v>42058</v>
      </c>
      <c r="C452" s="1" t="s">
        <v>18</v>
      </c>
      <c r="D452" t="str">
        <f>VLOOKUP(C452,'[1]Sheet1'!$A$1:$F$242,6)</f>
        <v>Via Monte Bianco Selvino BG - 24020</v>
      </c>
      <c r="E452" s="8" t="str">
        <f>VLOOKUP(C452,'[1]Sheet1'!$A$1:$F$242,2)</f>
        <v>01531110169</v>
      </c>
      <c r="F452" s="30">
        <v>1152.83</v>
      </c>
      <c r="G452" s="8" t="s">
        <v>887</v>
      </c>
      <c r="H452" s="8" t="s">
        <v>889</v>
      </c>
      <c r="I452" s="24">
        <v>41883</v>
      </c>
      <c r="J452" s="26" t="s">
        <v>606</v>
      </c>
    </row>
    <row r="453" spans="1:10" ht="12.75" customHeight="1">
      <c r="A453" s="8">
        <v>12</v>
      </c>
      <c r="B453" s="15">
        <v>42058</v>
      </c>
      <c r="C453" s="1" t="s">
        <v>18</v>
      </c>
      <c r="D453" t="str">
        <f>VLOOKUP(C453,'[1]Sheet1'!$A$1:$F$242,6)</f>
        <v>Via Monte Bianco Selvino BG - 24020</v>
      </c>
      <c r="E453" s="8" t="str">
        <f>VLOOKUP(C453,'[1]Sheet1'!$A$1:$F$242,2)</f>
        <v>01531110169</v>
      </c>
      <c r="F453" s="30">
        <v>94.87</v>
      </c>
      <c r="G453" s="8" t="s">
        <v>888</v>
      </c>
      <c r="H453" s="8" t="s">
        <v>890</v>
      </c>
      <c r="I453" s="24">
        <v>41883</v>
      </c>
      <c r="J453" s="26" t="s">
        <v>606</v>
      </c>
    </row>
    <row r="454" spans="1:10" ht="12.75" customHeight="1">
      <c r="A454" s="9">
        <v>12</v>
      </c>
      <c r="B454" s="15">
        <v>42058</v>
      </c>
      <c r="C454" s="1" t="s">
        <v>35</v>
      </c>
      <c r="D454" t="s">
        <v>813</v>
      </c>
      <c r="E454" s="14" t="s">
        <v>185</v>
      </c>
      <c r="F454" s="30">
        <v>663.89</v>
      </c>
      <c r="G454" s="8" t="s">
        <v>891</v>
      </c>
      <c r="H454" s="14" t="s">
        <v>892</v>
      </c>
      <c r="I454" s="24">
        <v>41935</v>
      </c>
      <c r="J454" s="26" t="s">
        <v>343</v>
      </c>
    </row>
    <row r="455" spans="1:10" ht="12.75" customHeight="1">
      <c r="A455" s="9">
        <v>12</v>
      </c>
      <c r="B455" s="15">
        <v>42058</v>
      </c>
      <c r="C455" s="1" t="s">
        <v>893</v>
      </c>
      <c r="D455" t="s">
        <v>894</v>
      </c>
      <c r="E455" s="14" t="s">
        <v>895</v>
      </c>
      <c r="F455" s="30">
        <v>793</v>
      </c>
      <c r="G455" s="8" t="s">
        <v>896</v>
      </c>
      <c r="H455" s="8">
        <v>259</v>
      </c>
      <c r="I455" s="24">
        <v>41964</v>
      </c>
      <c r="J455" s="26" t="s">
        <v>897</v>
      </c>
    </row>
    <row r="456" spans="1:10" ht="12.75" customHeight="1">
      <c r="A456" s="9">
        <v>12</v>
      </c>
      <c r="B456" s="15">
        <v>42058</v>
      </c>
      <c r="C456" s="1" t="s">
        <v>33</v>
      </c>
      <c r="D456" t="s">
        <v>180</v>
      </c>
      <c r="E456" s="8" t="str">
        <f>VLOOKUP(C456,'[1]Sheet1'!$A$1:$F$242,2)</f>
        <v>05724831002</v>
      </c>
      <c r="F456" s="30">
        <v>4422.34</v>
      </c>
      <c r="G456" s="8" t="s">
        <v>898</v>
      </c>
      <c r="H456" s="8">
        <v>2014016040</v>
      </c>
      <c r="I456" s="24">
        <v>41912</v>
      </c>
      <c r="J456" s="26" t="s">
        <v>900</v>
      </c>
    </row>
    <row r="457" spans="1:10" ht="12.75" customHeight="1">
      <c r="A457" s="9">
        <v>12</v>
      </c>
      <c r="B457" s="15">
        <v>42058</v>
      </c>
      <c r="C457" s="1" t="s">
        <v>33</v>
      </c>
      <c r="D457" t="s">
        <v>180</v>
      </c>
      <c r="E457" s="8" t="str">
        <f>VLOOKUP(C457,'[1]Sheet1'!$A$1:$F$242,2)</f>
        <v>05724831002</v>
      </c>
      <c r="F457" s="30">
        <v>1422.46</v>
      </c>
      <c r="G457" s="8" t="s">
        <v>899</v>
      </c>
      <c r="H457" s="8">
        <v>2014016080</v>
      </c>
      <c r="I457" s="24">
        <v>41912</v>
      </c>
      <c r="J457" s="26" t="s">
        <v>572</v>
      </c>
    </row>
    <row r="458" spans="1:10" ht="12.75" customHeight="1">
      <c r="A458" s="9">
        <v>12</v>
      </c>
      <c r="B458" s="15">
        <v>42058</v>
      </c>
      <c r="C458" s="1" t="s">
        <v>668</v>
      </c>
      <c r="D458" t="s">
        <v>901</v>
      </c>
      <c r="E458" s="14" t="s">
        <v>902</v>
      </c>
      <c r="F458" s="30">
        <v>1124.14</v>
      </c>
      <c r="G458" s="8" t="s">
        <v>903</v>
      </c>
      <c r="H458" s="8" t="s">
        <v>904</v>
      </c>
      <c r="I458" s="24">
        <v>41961</v>
      </c>
      <c r="J458" s="26" t="s">
        <v>764</v>
      </c>
    </row>
    <row r="459" spans="1:10" ht="12.75" customHeight="1">
      <c r="A459" s="9">
        <v>12</v>
      </c>
      <c r="B459" s="15">
        <v>42058</v>
      </c>
      <c r="C459" s="1" t="s">
        <v>905</v>
      </c>
      <c r="D459" t="s">
        <v>906</v>
      </c>
      <c r="E459" s="14" t="s">
        <v>907</v>
      </c>
      <c r="F459" s="30">
        <v>1586</v>
      </c>
      <c r="G459" s="8" t="s">
        <v>908</v>
      </c>
      <c r="H459" s="8" t="s">
        <v>909</v>
      </c>
      <c r="I459" s="24">
        <v>41933</v>
      </c>
      <c r="J459" s="26" t="s">
        <v>910</v>
      </c>
    </row>
    <row r="460" spans="1:10" ht="12.75" customHeight="1">
      <c r="A460" s="9">
        <v>12</v>
      </c>
      <c r="B460" s="15">
        <v>42058</v>
      </c>
      <c r="C460" s="1" t="s">
        <v>36</v>
      </c>
      <c r="D460" t="s">
        <v>186</v>
      </c>
      <c r="E460" s="14" t="s">
        <v>187</v>
      </c>
      <c r="F460" s="30">
        <v>1399.06</v>
      </c>
      <c r="G460" s="8" t="s">
        <v>911</v>
      </c>
      <c r="H460" s="8">
        <v>250</v>
      </c>
      <c r="I460" s="24">
        <v>41915</v>
      </c>
      <c r="J460" s="26" t="s">
        <v>343</v>
      </c>
    </row>
    <row r="461" spans="1:10" ht="12.75" customHeight="1">
      <c r="A461" s="9">
        <v>12</v>
      </c>
      <c r="B461" s="15">
        <v>42058</v>
      </c>
      <c r="C461" s="1" t="s">
        <v>5</v>
      </c>
      <c r="D461" t="s">
        <v>138</v>
      </c>
      <c r="E461" s="14" t="s">
        <v>139</v>
      </c>
      <c r="F461" s="30">
        <v>1385.59</v>
      </c>
      <c r="G461" s="8" t="s">
        <v>912</v>
      </c>
      <c r="H461" s="8" t="s">
        <v>913</v>
      </c>
      <c r="I461" s="24">
        <v>41972</v>
      </c>
      <c r="J461" s="26" t="s">
        <v>343</v>
      </c>
    </row>
    <row r="462" spans="1:10" ht="12.75" customHeight="1">
      <c r="A462" s="9">
        <v>12</v>
      </c>
      <c r="B462" s="15">
        <v>42058</v>
      </c>
      <c r="C462" s="1" t="s">
        <v>914</v>
      </c>
      <c r="D462" t="s">
        <v>915</v>
      </c>
      <c r="E462" s="14" t="s">
        <v>916</v>
      </c>
      <c r="F462" s="30">
        <v>2139.88</v>
      </c>
      <c r="G462" s="8" t="s">
        <v>917</v>
      </c>
      <c r="H462" s="8">
        <v>3313</v>
      </c>
      <c r="I462" s="24">
        <v>41957</v>
      </c>
      <c r="J462" s="26" t="s">
        <v>918</v>
      </c>
    </row>
    <row r="463" spans="1:10" ht="12.75" customHeight="1">
      <c r="A463" s="9">
        <v>12</v>
      </c>
      <c r="B463" s="15">
        <v>42058</v>
      </c>
      <c r="C463" s="1" t="s">
        <v>27</v>
      </c>
      <c r="D463" t="s">
        <v>919</v>
      </c>
      <c r="E463" s="14" t="s">
        <v>175</v>
      </c>
      <c r="F463" s="30">
        <v>1360</v>
      </c>
      <c r="G463" s="8" t="s">
        <v>920</v>
      </c>
      <c r="H463" s="14" t="s">
        <v>294</v>
      </c>
      <c r="I463" s="24">
        <v>41912</v>
      </c>
      <c r="J463" s="26" t="s">
        <v>334</v>
      </c>
    </row>
    <row r="464" spans="1:10" ht="12.75" customHeight="1">
      <c r="A464" s="9">
        <v>13</v>
      </c>
      <c r="B464" s="15">
        <v>42065</v>
      </c>
      <c r="C464" s="1" t="s">
        <v>921</v>
      </c>
      <c r="D464" t="s">
        <v>922</v>
      </c>
      <c r="E464" s="14" t="s">
        <v>923</v>
      </c>
      <c r="F464" s="30">
        <v>685.15</v>
      </c>
      <c r="G464" s="8" t="s">
        <v>924</v>
      </c>
      <c r="H464" s="14" t="s">
        <v>925</v>
      </c>
      <c r="I464" s="24">
        <v>41920</v>
      </c>
      <c r="J464" s="26" t="s">
        <v>926</v>
      </c>
    </row>
    <row r="465" spans="1:11" s="35" customFormat="1" ht="12.75" customHeight="1">
      <c r="A465" s="32">
        <v>14</v>
      </c>
      <c r="B465" s="33">
        <v>42072</v>
      </c>
      <c r="C465" s="40" t="s">
        <v>132</v>
      </c>
      <c r="D465" s="35" t="s">
        <v>804</v>
      </c>
      <c r="E465" s="36" t="s">
        <v>217</v>
      </c>
      <c r="F465" s="37">
        <v>1758.2</v>
      </c>
      <c r="G465" s="31" t="s">
        <v>343</v>
      </c>
      <c r="H465" s="31" t="s">
        <v>343</v>
      </c>
      <c r="I465" s="38" t="s">
        <v>343</v>
      </c>
      <c r="J465" s="26" t="s">
        <v>343</v>
      </c>
      <c r="K465" s="39"/>
    </row>
    <row r="466" spans="1:10" ht="12.75" customHeight="1">
      <c r="A466" s="9">
        <v>15</v>
      </c>
      <c r="B466" s="15">
        <v>42072</v>
      </c>
      <c r="C466" s="1" t="s">
        <v>6</v>
      </c>
      <c r="D466" t="s">
        <v>844</v>
      </c>
      <c r="E466" s="14" t="s">
        <v>141</v>
      </c>
      <c r="F466" s="30">
        <v>985.33</v>
      </c>
      <c r="G466" s="8" t="s">
        <v>929</v>
      </c>
      <c r="H466" s="8" t="s">
        <v>932</v>
      </c>
      <c r="I466" s="24">
        <v>41913</v>
      </c>
      <c r="J466" s="26" t="s">
        <v>726</v>
      </c>
    </row>
    <row r="467" spans="1:10" ht="12.75" customHeight="1">
      <c r="A467" s="9">
        <v>15</v>
      </c>
      <c r="B467" s="33">
        <v>42072</v>
      </c>
      <c r="C467" s="1" t="s">
        <v>6</v>
      </c>
      <c r="D467" t="s">
        <v>844</v>
      </c>
      <c r="E467" s="14" t="s">
        <v>927</v>
      </c>
      <c r="F467" s="30">
        <v>538.95</v>
      </c>
      <c r="G467" s="8" t="s">
        <v>930</v>
      </c>
      <c r="H467" s="8" t="s">
        <v>933</v>
      </c>
      <c r="I467" s="24">
        <v>41919</v>
      </c>
      <c r="J467" s="26" t="s">
        <v>726</v>
      </c>
    </row>
    <row r="468" spans="1:10" ht="12.75" customHeight="1">
      <c r="A468" s="9">
        <v>15</v>
      </c>
      <c r="B468" s="15">
        <v>42072</v>
      </c>
      <c r="C468" s="1" t="s">
        <v>6</v>
      </c>
      <c r="D468" t="s">
        <v>844</v>
      </c>
      <c r="E468" s="14" t="s">
        <v>928</v>
      </c>
      <c r="F468" s="30">
        <v>106</v>
      </c>
      <c r="G468" s="8" t="s">
        <v>931</v>
      </c>
      <c r="H468" s="8" t="s">
        <v>934</v>
      </c>
      <c r="I468" s="24">
        <v>41921</v>
      </c>
      <c r="J468" s="26" t="s">
        <v>726</v>
      </c>
    </row>
    <row r="469" spans="1:10" ht="12.75" customHeight="1">
      <c r="A469" s="9">
        <v>15</v>
      </c>
      <c r="B469" s="15">
        <v>42072</v>
      </c>
      <c r="C469" s="1" t="s">
        <v>10</v>
      </c>
      <c r="D469" t="s">
        <v>144</v>
      </c>
      <c r="E469" s="8" t="str">
        <f>VLOOKUP(C469,'[1]Sheet1'!$A$1:$F$242,2)</f>
        <v>00487540163</v>
      </c>
      <c r="F469" s="30">
        <v>146.4</v>
      </c>
      <c r="G469" s="8" t="s">
        <v>935</v>
      </c>
      <c r="H469" s="8">
        <v>1236</v>
      </c>
      <c r="I469" s="24">
        <v>41912</v>
      </c>
      <c r="J469" s="26" t="s">
        <v>622</v>
      </c>
    </row>
    <row r="470" spans="1:10" ht="12.75" customHeight="1">
      <c r="A470" s="9">
        <v>15</v>
      </c>
      <c r="B470" s="33">
        <v>42072</v>
      </c>
      <c r="C470" s="1" t="s">
        <v>24</v>
      </c>
      <c r="D470" t="s">
        <v>847</v>
      </c>
      <c r="E470" s="14" t="s">
        <v>169</v>
      </c>
      <c r="F470" s="30">
        <v>103.83</v>
      </c>
      <c r="G470" s="8" t="s">
        <v>936</v>
      </c>
      <c r="H470" s="8" t="s">
        <v>938</v>
      </c>
      <c r="I470" s="24">
        <v>41912</v>
      </c>
      <c r="J470" s="26" t="s">
        <v>530</v>
      </c>
    </row>
    <row r="471" spans="1:10" ht="12.75" customHeight="1">
      <c r="A471" s="9">
        <v>15</v>
      </c>
      <c r="B471" s="15">
        <v>42072</v>
      </c>
      <c r="C471" s="1" t="s">
        <v>24</v>
      </c>
      <c r="D471" t="s">
        <v>847</v>
      </c>
      <c r="E471" s="14" t="s">
        <v>169</v>
      </c>
      <c r="F471" s="30">
        <v>786.05</v>
      </c>
      <c r="G471" s="8" t="s">
        <v>937</v>
      </c>
      <c r="H471" s="8" t="s">
        <v>939</v>
      </c>
      <c r="I471" s="24">
        <v>41943</v>
      </c>
      <c r="J471" s="26" t="s">
        <v>530</v>
      </c>
    </row>
    <row r="472" spans="1:10" ht="12.75" customHeight="1">
      <c r="A472" s="9">
        <v>15</v>
      </c>
      <c r="B472" s="15">
        <v>42072</v>
      </c>
      <c r="C472" s="1" t="s">
        <v>4</v>
      </c>
      <c r="D472" t="s">
        <v>853</v>
      </c>
      <c r="E472" s="14" t="s">
        <v>137</v>
      </c>
      <c r="F472" s="30">
        <v>828.62</v>
      </c>
      <c r="G472" s="8" t="s">
        <v>940</v>
      </c>
      <c r="H472" s="8" t="s">
        <v>942</v>
      </c>
      <c r="I472" s="24">
        <v>41912</v>
      </c>
      <c r="J472" s="26" t="s">
        <v>524</v>
      </c>
    </row>
    <row r="473" spans="1:10" ht="12.75" customHeight="1">
      <c r="A473" s="9">
        <v>15</v>
      </c>
      <c r="B473" s="33">
        <v>42072</v>
      </c>
      <c r="C473" s="1" t="s">
        <v>4</v>
      </c>
      <c r="D473" t="s">
        <v>853</v>
      </c>
      <c r="E473" s="14" t="s">
        <v>137</v>
      </c>
      <c r="F473" s="30">
        <v>599.63</v>
      </c>
      <c r="G473" s="8" t="s">
        <v>941</v>
      </c>
      <c r="H473" s="8" t="s">
        <v>943</v>
      </c>
      <c r="I473" s="24">
        <v>41943</v>
      </c>
      <c r="J473" s="26" t="s">
        <v>524</v>
      </c>
    </row>
    <row r="474" spans="1:10" ht="12.75" customHeight="1">
      <c r="A474" s="9">
        <v>15</v>
      </c>
      <c r="B474" s="15">
        <v>42072</v>
      </c>
      <c r="C474" s="1" t="s">
        <v>72</v>
      </c>
      <c r="D474" t="s">
        <v>200</v>
      </c>
      <c r="E474" s="14" t="s">
        <v>201</v>
      </c>
      <c r="F474" s="30">
        <v>24.4</v>
      </c>
      <c r="G474" s="8" t="s">
        <v>944</v>
      </c>
      <c r="H474" s="8">
        <v>2072</v>
      </c>
      <c r="I474" s="24">
        <v>41943</v>
      </c>
      <c r="J474" s="26" t="s">
        <v>945</v>
      </c>
    </row>
    <row r="475" spans="1:10" ht="12.75" customHeight="1">
      <c r="A475" s="9">
        <v>15</v>
      </c>
      <c r="B475" s="15">
        <v>42072</v>
      </c>
      <c r="C475" s="1" t="s">
        <v>2</v>
      </c>
      <c r="D475" t="str">
        <f>VLOOKUP(C475,'[1]Sheet1'!$A$1:$F$242,6)</f>
        <v>Via Fantoli Milano MI - 20138</v>
      </c>
      <c r="E475" s="8" t="str">
        <f>VLOOKUP(C475,'[1]Sheet1'!$A$1:$F$242,2)</f>
        <v>12383760159</v>
      </c>
      <c r="F475" s="30">
        <v>468.5</v>
      </c>
      <c r="G475" s="8" t="s">
        <v>946</v>
      </c>
      <c r="H475" s="8">
        <v>569646</v>
      </c>
      <c r="I475" s="24">
        <v>41935</v>
      </c>
      <c r="J475" s="26" t="s">
        <v>343</v>
      </c>
    </row>
    <row r="476" spans="1:10" ht="12.75" customHeight="1">
      <c r="A476" s="9">
        <v>15</v>
      </c>
      <c r="B476" s="33">
        <v>42072</v>
      </c>
      <c r="C476" s="1" t="s">
        <v>2</v>
      </c>
      <c r="D476" t="str">
        <f>VLOOKUP(C476,'[1]Sheet1'!$A$1:$F$242,6)</f>
        <v>Via Fantoli Milano MI - 20138</v>
      </c>
      <c r="E476" s="8" t="str">
        <f>VLOOKUP(C476,'[1]Sheet1'!$A$1:$F$242,2)</f>
        <v>12383760159</v>
      </c>
      <c r="F476" s="30">
        <v>2.19</v>
      </c>
      <c r="G476" s="8" t="s">
        <v>947</v>
      </c>
      <c r="H476" s="8">
        <v>582530</v>
      </c>
      <c r="I476" s="24">
        <v>41964</v>
      </c>
      <c r="J476" s="26" t="s">
        <v>343</v>
      </c>
    </row>
    <row r="477" spans="1:10" ht="12.75" customHeight="1">
      <c r="A477" s="9">
        <v>15</v>
      </c>
      <c r="B477" s="15">
        <v>42072</v>
      </c>
      <c r="C477" s="1" t="s">
        <v>60</v>
      </c>
      <c r="D477" t="s">
        <v>198</v>
      </c>
      <c r="E477" s="14" t="s">
        <v>199</v>
      </c>
      <c r="F477" s="30">
        <v>1194.38</v>
      </c>
      <c r="G477" s="8" t="s">
        <v>948</v>
      </c>
      <c r="H477" s="8" t="s">
        <v>949</v>
      </c>
      <c r="I477" s="24">
        <v>41928</v>
      </c>
      <c r="J477" s="26" t="s">
        <v>950</v>
      </c>
    </row>
    <row r="478" spans="1:10" ht="12.75" customHeight="1">
      <c r="A478" s="9">
        <v>15</v>
      </c>
      <c r="B478" s="15">
        <v>42072</v>
      </c>
      <c r="C478" s="1" t="s">
        <v>8</v>
      </c>
      <c r="D478" t="s">
        <v>824</v>
      </c>
      <c r="E478" s="14" t="s">
        <v>143</v>
      </c>
      <c r="F478" s="30">
        <v>2742.93</v>
      </c>
      <c r="G478" s="8" t="s">
        <v>951</v>
      </c>
      <c r="H478" s="8" t="s">
        <v>957</v>
      </c>
      <c r="I478" s="24">
        <v>41912</v>
      </c>
      <c r="J478" s="26" t="s">
        <v>569</v>
      </c>
    </row>
    <row r="479" spans="1:10" ht="12.75" customHeight="1">
      <c r="A479" s="9">
        <v>15</v>
      </c>
      <c r="B479" s="15">
        <v>42072</v>
      </c>
      <c r="C479" s="1" t="s">
        <v>8</v>
      </c>
      <c r="D479" t="s">
        <v>824</v>
      </c>
      <c r="E479" s="14" t="s">
        <v>143</v>
      </c>
      <c r="F479" s="30">
        <v>374.39</v>
      </c>
      <c r="G479" s="8" t="s">
        <v>952</v>
      </c>
      <c r="H479" s="8" t="s">
        <v>958</v>
      </c>
      <c r="I479" s="24">
        <v>41912</v>
      </c>
      <c r="J479" s="26" t="s">
        <v>569</v>
      </c>
    </row>
    <row r="480" spans="1:10" ht="12.75" customHeight="1">
      <c r="A480" s="9">
        <v>15</v>
      </c>
      <c r="B480" s="15">
        <v>42072</v>
      </c>
      <c r="C480" s="1" t="s">
        <v>8</v>
      </c>
      <c r="D480" t="s">
        <v>824</v>
      </c>
      <c r="E480" s="14" t="s">
        <v>143</v>
      </c>
      <c r="F480" s="30">
        <v>214.94</v>
      </c>
      <c r="G480" s="8" t="s">
        <v>953</v>
      </c>
      <c r="H480" s="8" t="s">
        <v>959</v>
      </c>
      <c r="I480" s="24">
        <v>41948</v>
      </c>
      <c r="J480" s="26" t="s">
        <v>569</v>
      </c>
    </row>
    <row r="481" spans="1:10" ht="12.75" customHeight="1">
      <c r="A481" s="9">
        <v>15</v>
      </c>
      <c r="B481" s="15">
        <v>42072</v>
      </c>
      <c r="C481" s="1" t="s">
        <v>8</v>
      </c>
      <c r="D481" t="s">
        <v>824</v>
      </c>
      <c r="E481" s="14" t="s">
        <v>143</v>
      </c>
      <c r="F481" s="30">
        <v>147.51</v>
      </c>
      <c r="G481" s="8" t="s">
        <v>954</v>
      </c>
      <c r="H481" s="8" t="s">
        <v>960</v>
      </c>
      <c r="I481" s="24">
        <v>41948</v>
      </c>
      <c r="J481" s="26" t="s">
        <v>569</v>
      </c>
    </row>
    <row r="482" spans="1:10" ht="12.75" customHeight="1">
      <c r="A482" s="9">
        <v>15</v>
      </c>
      <c r="B482" s="15">
        <v>42072</v>
      </c>
      <c r="C482" s="1" t="s">
        <v>8</v>
      </c>
      <c r="D482" t="s">
        <v>824</v>
      </c>
      <c r="E482" s="14" t="s">
        <v>143</v>
      </c>
      <c r="F482" s="30">
        <v>302.19</v>
      </c>
      <c r="G482" s="8" t="s">
        <v>955</v>
      </c>
      <c r="H482" s="8" t="s">
        <v>961</v>
      </c>
      <c r="I482" s="24">
        <v>41948</v>
      </c>
      <c r="J482" s="26" t="s">
        <v>569</v>
      </c>
    </row>
    <row r="483" spans="1:10" ht="12.75" customHeight="1">
      <c r="A483" s="9">
        <v>15</v>
      </c>
      <c r="B483" s="15">
        <v>42072</v>
      </c>
      <c r="C483" s="1" t="s">
        <v>8</v>
      </c>
      <c r="D483" t="s">
        <v>824</v>
      </c>
      <c r="E483" s="14" t="s">
        <v>143</v>
      </c>
      <c r="F483" s="30">
        <v>542.42</v>
      </c>
      <c r="G483" s="8" t="s">
        <v>956</v>
      </c>
      <c r="H483" s="8" t="s">
        <v>962</v>
      </c>
      <c r="I483" s="24">
        <v>41948</v>
      </c>
      <c r="J483" s="26" t="s">
        <v>569</v>
      </c>
    </row>
    <row r="484" spans="1:10" ht="12.75" customHeight="1">
      <c r="A484" s="9">
        <v>16</v>
      </c>
      <c r="B484" s="15">
        <v>42072</v>
      </c>
      <c r="C484" s="1" t="s">
        <v>50</v>
      </c>
      <c r="D484" t="s">
        <v>466</v>
      </c>
      <c r="E484" s="14" t="s">
        <v>191</v>
      </c>
      <c r="F484" s="30">
        <v>394.5</v>
      </c>
      <c r="G484" s="8" t="s">
        <v>965</v>
      </c>
      <c r="H484" s="8">
        <v>95</v>
      </c>
      <c r="I484" s="24">
        <v>41968</v>
      </c>
      <c r="J484" s="26" t="s">
        <v>735</v>
      </c>
    </row>
    <row r="485" spans="1:10" ht="12.75" customHeight="1">
      <c r="A485" s="9">
        <v>16</v>
      </c>
      <c r="B485" s="15">
        <v>42072</v>
      </c>
      <c r="C485" s="1" t="s">
        <v>650</v>
      </c>
      <c r="D485" t="s">
        <v>963</v>
      </c>
      <c r="E485" s="14" t="s">
        <v>964</v>
      </c>
      <c r="F485" s="30">
        <v>427</v>
      </c>
      <c r="G485" s="8" t="s">
        <v>966</v>
      </c>
      <c r="H485" s="8" t="s">
        <v>879</v>
      </c>
      <c r="I485" s="24">
        <v>41968</v>
      </c>
      <c r="J485" s="26" t="s">
        <v>974</v>
      </c>
    </row>
    <row r="486" spans="1:10" ht="12.75" customHeight="1">
      <c r="A486" s="9">
        <v>16</v>
      </c>
      <c r="B486" s="15">
        <v>42072</v>
      </c>
      <c r="C486" s="1" t="s">
        <v>3</v>
      </c>
      <c r="D486" t="s">
        <v>134</v>
      </c>
      <c r="E486" s="14" t="s">
        <v>135</v>
      </c>
      <c r="F486" s="30">
        <v>1639.07</v>
      </c>
      <c r="G486" s="8" t="s">
        <v>967</v>
      </c>
      <c r="H486" s="8" t="s">
        <v>833</v>
      </c>
      <c r="I486" s="24">
        <v>41943</v>
      </c>
      <c r="J486" s="26" t="s">
        <v>575</v>
      </c>
    </row>
    <row r="487" spans="1:10" ht="12.75" customHeight="1">
      <c r="A487" s="9">
        <v>16</v>
      </c>
      <c r="B487" s="15">
        <v>42072</v>
      </c>
      <c r="C487" s="1" t="s">
        <v>61</v>
      </c>
      <c r="D487" t="s">
        <v>455</v>
      </c>
      <c r="E487" s="14" t="s">
        <v>428</v>
      </c>
      <c r="F487" s="30">
        <v>7006.16</v>
      </c>
      <c r="G487" s="8" t="s">
        <v>968</v>
      </c>
      <c r="H487" s="8" t="s">
        <v>972</v>
      </c>
      <c r="I487" s="24">
        <v>41943</v>
      </c>
      <c r="J487" s="26" t="s">
        <v>975</v>
      </c>
    </row>
    <row r="488" spans="1:10" ht="12.75" customHeight="1">
      <c r="A488" s="9">
        <v>16</v>
      </c>
      <c r="B488" s="15">
        <v>42072</v>
      </c>
      <c r="C488" s="1" t="s">
        <v>7</v>
      </c>
      <c r="D488" t="s">
        <v>442</v>
      </c>
      <c r="E488" s="14" t="s">
        <v>414</v>
      </c>
      <c r="F488" s="30">
        <v>1055</v>
      </c>
      <c r="G488" s="8" t="s">
        <v>969</v>
      </c>
      <c r="H488" s="8" t="s">
        <v>973</v>
      </c>
      <c r="I488" s="24">
        <v>41943</v>
      </c>
      <c r="J488" s="26" t="s">
        <v>520</v>
      </c>
    </row>
    <row r="489" spans="1:10" ht="12.75" customHeight="1">
      <c r="A489" s="9">
        <v>16</v>
      </c>
      <c r="B489" s="15">
        <v>42072</v>
      </c>
      <c r="C489" s="1" t="s">
        <v>7</v>
      </c>
      <c r="D489" t="s">
        <v>442</v>
      </c>
      <c r="E489" s="14" t="s">
        <v>414</v>
      </c>
      <c r="F489" s="30">
        <v>312</v>
      </c>
      <c r="G489" s="8" t="s">
        <v>970</v>
      </c>
      <c r="H489" s="8" t="s">
        <v>957</v>
      </c>
      <c r="I489" s="24">
        <v>41943</v>
      </c>
      <c r="J489" s="26" t="s">
        <v>520</v>
      </c>
    </row>
    <row r="490" spans="1:10" ht="12.75" customHeight="1">
      <c r="A490" s="9">
        <v>16</v>
      </c>
      <c r="B490" s="15">
        <v>42072</v>
      </c>
      <c r="C490" s="1" t="s">
        <v>7</v>
      </c>
      <c r="D490" t="s">
        <v>442</v>
      </c>
      <c r="E490" s="14" t="s">
        <v>414</v>
      </c>
      <c r="F490" s="30">
        <v>385</v>
      </c>
      <c r="G490" s="8" t="s">
        <v>971</v>
      </c>
      <c r="H490" s="8" t="s">
        <v>957</v>
      </c>
      <c r="I490" s="24">
        <v>41943</v>
      </c>
      <c r="J490" s="26" t="s">
        <v>520</v>
      </c>
    </row>
    <row r="491" spans="1:10" ht="12.75" customHeight="1">
      <c r="A491" s="9">
        <v>17</v>
      </c>
      <c r="B491" s="15">
        <v>42074</v>
      </c>
      <c r="C491" s="1" t="s">
        <v>133</v>
      </c>
      <c r="D491" t="s">
        <v>391</v>
      </c>
      <c r="E491" s="14" t="s">
        <v>426</v>
      </c>
      <c r="F491" s="30">
        <v>464.22</v>
      </c>
      <c r="G491" s="11" t="s">
        <v>392</v>
      </c>
      <c r="H491" s="8" t="s">
        <v>976</v>
      </c>
      <c r="I491" s="25">
        <v>2015</v>
      </c>
      <c r="J491" s="26" t="s">
        <v>343</v>
      </c>
    </row>
    <row r="492" spans="1:10" ht="12.75" customHeight="1">
      <c r="A492" s="9">
        <v>17</v>
      </c>
      <c r="B492" s="15">
        <v>42074</v>
      </c>
      <c r="C492" s="1" t="s">
        <v>133</v>
      </c>
      <c r="D492" t="s">
        <v>391</v>
      </c>
      <c r="E492" s="14" t="s">
        <v>426</v>
      </c>
      <c r="F492" s="30">
        <v>1055.32</v>
      </c>
      <c r="G492" s="11" t="s">
        <v>392</v>
      </c>
      <c r="H492" s="8" t="s">
        <v>976</v>
      </c>
      <c r="I492" s="25">
        <v>2015</v>
      </c>
      <c r="J492" s="26" t="s">
        <v>343</v>
      </c>
    </row>
    <row r="493" spans="1:10" ht="12.75" customHeight="1">
      <c r="A493" s="9">
        <v>18</v>
      </c>
      <c r="B493" s="15">
        <v>42074</v>
      </c>
      <c r="C493" s="42" t="s">
        <v>542</v>
      </c>
      <c r="D493" t="s">
        <v>543</v>
      </c>
      <c r="E493" s="14" t="s">
        <v>183</v>
      </c>
      <c r="F493" s="30">
        <v>5747.97</v>
      </c>
      <c r="G493" s="8" t="s">
        <v>977</v>
      </c>
      <c r="H493" s="8" t="s">
        <v>978</v>
      </c>
      <c r="I493" s="25">
        <v>2015</v>
      </c>
      <c r="J493" s="26" t="s">
        <v>343</v>
      </c>
    </row>
    <row r="494" spans="1:10" ht="12.75" customHeight="1">
      <c r="A494" s="9">
        <v>18</v>
      </c>
      <c r="B494" s="15">
        <v>42074</v>
      </c>
      <c r="C494" s="1" t="s">
        <v>542</v>
      </c>
      <c r="D494" t="s">
        <v>543</v>
      </c>
      <c r="E494" s="14" t="s">
        <v>183</v>
      </c>
      <c r="F494" s="30">
        <v>6927.22</v>
      </c>
      <c r="G494" s="8" t="s">
        <v>541</v>
      </c>
      <c r="H494" s="8" t="s">
        <v>978</v>
      </c>
      <c r="I494" s="25">
        <v>2015</v>
      </c>
      <c r="J494" s="26" t="s">
        <v>343</v>
      </c>
    </row>
    <row r="495" spans="1:10" ht="12.75" customHeight="1">
      <c r="A495" s="9">
        <v>19</v>
      </c>
      <c r="B495" s="15">
        <v>42075</v>
      </c>
      <c r="C495" s="1" t="s">
        <v>979</v>
      </c>
      <c r="D495" t="s">
        <v>980</v>
      </c>
      <c r="E495" s="14" t="s">
        <v>981</v>
      </c>
      <c r="F495" s="30">
        <v>-40.5</v>
      </c>
      <c r="G495" s="8" t="s">
        <v>982</v>
      </c>
      <c r="H495" s="8" t="s">
        <v>985</v>
      </c>
      <c r="I495" s="24">
        <v>42016</v>
      </c>
      <c r="J495" s="26" t="s">
        <v>343</v>
      </c>
    </row>
    <row r="496" spans="1:10" ht="12.75" customHeight="1">
      <c r="A496" s="9">
        <v>19</v>
      </c>
      <c r="B496" s="15">
        <v>42075</v>
      </c>
      <c r="C496" s="1" t="s">
        <v>979</v>
      </c>
      <c r="D496" t="s">
        <v>980</v>
      </c>
      <c r="E496" s="14" t="s">
        <v>981</v>
      </c>
      <c r="F496" s="30">
        <v>46</v>
      </c>
      <c r="G496" s="8" t="s">
        <v>984</v>
      </c>
      <c r="H496" s="8" t="s">
        <v>986</v>
      </c>
      <c r="I496" s="24">
        <v>42016</v>
      </c>
      <c r="J496" s="26" t="s">
        <v>343</v>
      </c>
    </row>
    <row r="497" spans="1:10" ht="12.75" customHeight="1">
      <c r="A497" s="9">
        <v>19</v>
      </c>
      <c r="B497" s="15">
        <v>42075</v>
      </c>
      <c r="C497" s="1" t="s">
        <v>979</v>
      </c>
      <c r="D497" t="s">
        <v>980</v>
      </c>
      <c r="E497" s="14" t="s">
        <v>981</v>
      </c>
      <c r="F497" s="30">
        <v>35.5</v>
      </c>
      <c r="G497" s="8" t="s">
        <v>983</v>
      </c>
      <c r="H497" s="8" t="s">
        <v>987</v>
      </c>
      <c r="I497" s="24">
        <v>42016</v>
      </c>
      <c r="J497" s="26" t="s">
        <v>343</v>
      </c>
    </row>
    <row r="498" spans="1:10" ht="12.75" customHeight="1">
      <c r="A498" s="9">
        <v>20</v>
      </c>
      <c r="B498" s="15">
        <v>42083</v>
      </c>
      <c r="C498" s="1" t="s">
        <v>10</v>
      </c>
      <c r="D498" t="s">
        <v>144</v>
      </c>
      <c r="E498" s="8" t="str">
        <f>VLOOKUP(C498,'[1]Sheet1'!$A$1:$F$242,2)</f>
        <v>00487540163</v>
      </c>
      <c r="F498" s="30">
        <v>24464.05</v>
      </c>
      <c r="G498" s="8" t="s">
        <v>988</v>
      </c>
      <c r="H498" s="8">
        <v>159</v>
      </c>
      <c r="I498" s="24">
        <v>41841</v>
      </c>
      <c r="J498" s="26" t="s">
        <v>622</v>
      </c>
    </row>
    <row r="499" spans="1:10" ht="12.75" customHeight="1">
      <c r="A499" s="9">
        <v>20</v>
      </c>
      <c r="B499" s="15">
        <v>42083</v>
      </c>
      <c r="C499" s="1" t="s">
        <v>10</v>
      </c>
      <c r="D499" t="s">
        <v>144</v>
      </c>
      <c r="E499" s="8" t="str">
        <f>VLOOKUP(C499,'[1]Sheet1'!$A$1:$F$242,2)</f>
        <v>00487540163</v>
      </c>
      <c r="F499" s="30">
        <v>73.2</v>
      </c>
      <c r="G499" s="8" t="s">
        <v>989</v>
      </c>
      <c r="H499" s="8">
        <v>1819</v>
      </c>
      <c r="I499" s="24">
        <v>42004</v>
      </c>
      <c r="J499" s="26" t="s">
        <v>622</v>
      </c>
    </row>
    <row r="500" spans="1:11" s="35" customFormat="1" ht="12.75" customHeight="1">
      <c r="A500" s="32">
        <v>21</v>
      </c>
      <c r="B500" s="33">
        <v>42083</v>
      </c>
      <c r="C500" s="40" t="s">
        <v>990</v>
      </c>
      <c r="D500" s="35" t="s">
        <v>991</v>
      </c>
      <c r="E500" s="36" t="s">
        <v>155</v>
      </c>
      <c r="F500" s="37">
        <v>1342</v>
      </c>
      <c r="G500" s="31" t="s">
        <v>345</v>
      </c>
      <c r="H500" s="31">
        <v>261456730</v>
      </c>
      <c r="I500" s="38">
        <v>2014</v>
      </c>
      <c r="J500" s="26" t="s">
        <v>601</v>
      </c>
      <c r="K500" s="39"/>
    </row>
    <row r="501" spans="1:10" ht="12.75" customHeight="1">
      <c r="A501" s="9">
        <v>22</v>
      </c>
      <c r="B501" s="15">
        <v>42093</v>
      </c>
      <c r="C501" s="1" t="s">
        <v>992</v>
      </c>
      <c r="D501" t="s">
        <v>993</v>
      </c>
      <c r="E501" s="14" t="s">
        <v>994</v>
      </c>
      <c r="F501" s="30">
        <v>927.2</v>
      </c>
      <c r="G501" s="8" t="s">
        <v>995</v>
      </c>
      <c r="H501" s="8">
        <v>176</v>
      </c>
      <c r="I501" s="24">
        <v>41973</v>
      </c>
      <c r="J501" s="26" t="s">
        <v>996</v>
      </c>
    </row>
    <row r="502" spans="1:10" ht="12.75" customHeight="1">
      <c r="A502" s="9">
        <v>23</v>
      </c>
      <c r="B502" s="15">
        <v>42093</v>
      </c>
      <c r="C502" s="1" t="s">
        <v>53</v>
      </c>
      <c r="D502" t="s">
        <v>194</v>
      </c>
      <c r="E502" s="14" t="s">
        <v>195</v>
      </c>
      <c r="F502" s="30">
        <v>2683.62</v>
      </c>
      <c r="G502" s="8" t="s">
        <v>997</v>
      </c>
      <c r="H502" s="8" t="s">
        <v>757</v>
      </c>
      <c r="I502" s="24">
        <v>41988</v>
      </c>
      <c r="J502" s="26" t="s">
        <v>343</v>
      </c>
    </row>
    <row r="503" spans="1:10" ht="12.75" customHeight="1">
      <c r="A503" s="9">
        <v>24</v>
      </c>
      <c r="B503" s="15">
        <v>42093</v>
      </c>
      <c r="C503" s="1" t="s">
        <v>12</v>
      </c>
      <c r="D503" t="str">
        <f>VLOOKUP(C503,'[1]Sheet1'!$A$1:$F$242,6)</f>
        <v>Via Guidubaldo del Monte Roma RM - 00197</v>
      </c>
      <c r="E503" s="8" t="str">
        <f>VLOOKUP(C503,'[1]Sheet1'!$A$1:$F$242,2)</f>
        <v>05877611003</v>
      </c>
      <c r="F503" s="30">
        <v>-605.52</v>
      </c>
      <c r="G503" s="8" t="s">
        <v>998</v>
      </c>
      <c r="H503" s="8">
        <v>40915</v>
      </c>
      <c r="I503" s="24">
        <v>42066</v>
      </c>
      <c r="J503" s="26" t="s">
        <v>343</v>
      </c>
    </row>
    <row r="504" spans="1:10" ht="12.75" customHeight="1">
      <c r="A504" s="9">
        <v>24</v>
      </c>
      <c r="B504" s="15">
        <v>42093</v>
      </c>
      <c r="C504" s="1" t="s">
        <v>12</v>
      </c>
      <c r="D504" t="str">
        <f>VLOOKUP(C504,'[1]Sheet1'!$A$1:$F$242,6)</f>
        <v>Via Guidubaldo del Monte Roma RM - 00197</v>
      </c>
      <c r="E504" s="8" t="str">
        <f>VLOOKUP(C504,'[1]Sheet1'!$A$1:$F$242,2)</f>
        <v>05877611003</v>
      </c>
      <c r="F504" s="30">
        <v>24937.96</v>
      </c>
      <c r="G504" s="8" t="s">
        <v>999</v>
      </c>
      <c r="H504" s="8">
        <v>41157</v>
      </c>
      <c r="I504" s="24">
        <v>42067</v>
      </c>
      <c r="J504" s="26" t="s">
        <v>343</v>
      </c>
    </row>
    <row r="505" spans="1:10" ht="12.75" customHeight="1">
      <c r="A505" s="9">
        <v>24</v>
      </c>
      <c r="B505" s="15">
        <v>42093</v>
      </c>
      <c r="C505" s="1" t="s">
        <v>12</v>
      </c>
      <c r="D505" t="str">
        <f>VLOOKUP(C505,'[1]Sheet1'!$A$1:$F$242,6)</f>
        <v>Via Guidubaldo del Monte Roma RM - 00197</v>
      </c>
      <c r="E505" s="8" t="str">
        <f>VLOOKUP(C505,'[1]Sheet1'!$A$1:$F$242,2)</f>
        <v>05877611003</v>
      </c>
      <c r="F505" s="30">
        <v>49.4</v>
      </c>
      <c r="G505" s="8" t="s">
        <v>1000</v>
      </c>
      <c r="H505" s="8">
        <v>80261</v>
      </c>
      <c r="I505" s="24">
        <v>42073</v>
      </c>
      <c r="J505" s="26" t="s">
        <v>343</v>
      </c>
    </row>
    <row r="506" spans="1:10" ht="12.75" customHeight="1">
      <c r="A506" s="9">
        <v>24</v>
      </c>
      <c r="B506" s="15">
        <v>42093</v>
      </c>
      <c r="C506" s="1" t="s">
        <v>13</v>
      </c>
      <c r="D506" t="s">
        <v>150</v>
      </c>
      <c r="E506" s="14" t="s">
        <v>151</v>
      </c>
      <c r="F506" s="30">
        <v>7311.75</v>
      </c>
      <c r="G506" s="8" t="s">
        <v>1001</v>
      </c>
      <c r="H506" s="14" t="s">
        <v>1002</v>
      </c>
      <c r="I506" s="24">
        <v>42065</v>
      </c>
      <c r="J506" s="26" t="s">
        <v>343</v>
      </c>
    </row>
    <row r="507" spans="1:10" ht="12.75" customHeight="1">
      <c r="A507" s="9">
        <v>25</v>
      </c>
      <c r="B507" s="15">
        <v>42093</v>
      </c>
      <c r="C507" s="1" t="s">
        <v>36</v>
      </c>
      <c r="D507" t="s">
        <v>186</v>
      </c>
      <c r="E507" s="14" t="s">
        <v>1003</v>
      </c>
      <c r="F507" s="30">
        <v>1365.93</v>
      </c>
      <c r="G507" s="8" t="s">
        <v>1004</v>
      </c>
      <c r="H507" s="8">
        <v>70</v>
      </c>
      <c r="I507" s="24">
        <v>42082</v>
      </c>
      <c r="J507" s="26" t="s">
        <v>343</v>
      </c>
    </row>
    <row r="508" spans="1:10" ht="12.75" customHeight="1">
      <c r="A508" s="9">
        <v>26</v>
      </c>
      <c r="B508" s="15">
        <v>42097</v>
      </c>
      <c r="C508" s="1" t="s">
        <v>11</v>
      </c>
      <c r="D508" t="s">
        <v>146</v>
      </c>
      <c r="E508" s="14" t="s">
        <v>147</v>
      </c>
      <c r="F508" s="30">
        <v>1200</v>
      </c>
      <c r="G508" s="8" t="s">
        <v>1005</v>
      </c>
      <c r="H508" s="8" t="s">
        <v>1006</v>
      </c>
      <c r="I508" s="24">
        <v>41933</v>
      </c>
      <c r="J508" s="27" t="s">
        <v>343</v>
      </c>
    </row>
    <row r="509" spans="1:10" ht="12.75" customHeight="1">
      <c r="A509" s="9">
        <v>27</v>
      </c>
      <c r="B509" s="15">
        <v>42103</v>
      </c>
      <c r="C509" s="1" t="s">
        <v>53</v>
      </c>
      <c r="D509" t="s">
        <v>194</v>
      </c>
      <c r="E509" s="14" t="s">
        <v>195</v>
      </c>
      <c r="F509" s="30">
        <v>173.4</v>
      </c>
      <c r="G509" s="8" t="s">
        <v>1007</v>
      </c>
      <c r="H509" s="14" t="s">
        <v>1008</v>
      </c>
      <c r="I509" s="24">
        <v>42046</v>
      </c>
      <c r="J509" s="26" t="s">
        <v>343</v>
      </c>
    </row>
    <row r="510" spans="1:10" ht="12.75" customHeight="1">
      <c r="A510" s="9">
        <v>28</v>
      </c>
      <c r="B510" s="15">
        <v>42108</v>
      </c>
      <c r="C510" s="1" t="s">
        <v>6</v>
      </c>
      <c r="D510" t="s">
        <v>844</v>
      </c>
      <c r="E510" s="14" t="s">
        <v>141</v>
      </c>
      <c r="F510" s="30">
        <v>82</v>
      </c>
      <c r="G510" s="8" t="s">
        <v>1009</v>
      </c>
      <c r="H510" s="8" t="s">
        <v>1018</v>
      </c>
      <c r="I510" s="24">
        <v>41963</v>
      </c>
      <c r="J510" s="26" t="s">
        <v>726</v>
      </c>
    </row>
    <row r="511" spans="1:10" ht="12.75" customHeight="1">
      <c r="A511" s="9">
        <v>28</v>
      </c>
      <c r="B511" s="15">
        <v>42108</v>
      </c>
      <c r="C511" s="1" t="s">
        <v>6</v>
      </c>
      <c r="D511" t="s">
        <v>844</v>
      </c>
      <c r="E511" s="14" t="s">
        <v>141</v>
      </c>
      <c r="F511" s="30">
        <v>130</v>
      </c>
      <c r="G511" s="8" t="s">
        <v>1010</v>
      </c>
      <c r="H511" s="8" t="s">
        <v>1019</v>
      </c>
      <c r="I511" s="24">
        <v>41967</v>
      </c>
      <c r="J511" s="26" t="s">
        <v>726</v>
      </c>
    </row>
    <row r="512" spans="1:10" ht="12.75" customHeight="1">
      <c r="A512" s="9">
        <v>28</v>
      </c>
      <c r="B512" s="15">
        <v>42108</v>
      </c>
      <c r="C512" s="1" t="s">
        <v>6</v>
      </c>
      <c r="D512" t="s">
        <v>844</v>
      </c>
      <c r="E512" s="14" t="s">
        <v>141</v>
      </c>
      <c r="F512" s="30">
        <v>123</v>
      </c>
      <c r="G512" s="8" t="s">
        <v>1011</v>
      </c>
      <c r="H512" s="8" t="s">
        <v>1020</v>
      </c>
      <c r="I512" s="24">
        <v>41977</v>
      </c>
      <c r="J512" s="26" t="s">
        <v>726</v>
      </c>
    </row>
    <row r="513" spans="1:10" ht="12.75" customHeight="1">
      <c r="A513" s="9">
        <v>28</v>
      </c>
      <c r="B513" s="15">
        <v>42108</v>
      </c>
      <c r="C513" s="1" t="s">
        <v>6</v>
      </c>
      <c r="D513" t="s">
        <v>844</v>
      </c>
      <c r="E513" s="14" t="s">
        <v>141</v>
      </c>
      <c r="F513" s="30">
        <v>123</v>
      </c>
      <c r="G513" s="8" t="s">
        <v>1012</v>
      </c>
      <c r="H513" s="8" t="s">
        <v>1021</v>
      </c>
      <c r="I513" s="24">
        <v>41978</v>
      </c>
      <c r="J513" s="26" t="s">
        <v>726</v>
      </c>
    </row>
    <row r="514" spans="1:10" ht="12.75" customHeight="1">
      <c r="A514" s="9">
        <v>28</v>
      </c>
      <c r="B514" s="15">
        <v>42108</v>
      </c>
      <c r="C514" s="1" t="s">
        <v>6</v>
      </c>
      <c r="D514" t="s">
        <v>844</v>
      </c>
      <c r="E514" s="14" t="s">
        <v>141</v>
      </c>
      <c r="F514" s="30">
        <v>299</v>
      </c>
      <c r="G514" s="8" t="s">
        <v>1013</v>
      </c>
      <c r="H514" s="8" t="s">
        <v>1022</v>
      </c>
      <c r="I514" s="24">
        <v>41982</v>
      </c>
      <c r="J514" s="26" t="s">
        <v>726</v>
      </c>
    </row>
    <row r="515" spans="1:10" ht="12.75" customHeight="1">
      <c r="A515" s="9">
        <v>28</v>
      </c>
      <c r="B515" s="15">
        <v>42108</v>
      </c>
      <c r="C515" s="1" t="s">
        <v>6</v>
      </c>
      <c r="D515" t="s">
        <v>844</v>
      </c>
      <c r="E515" s="14" t="s">
        <v>141</v>
      </c>
      <c r="F515" s="30">
        <v>195</v>
      </c>
      <c r="G515" s="8" t="s">
        <v>1016</v>
      </c>
      <c r="H515" s="8" t="s">
        <v>1023</v>
      </c>
      <c r="I515" s="24">
        <v>41991</v>
      </c>
      <c r="J515" s="26" t="s">
        <v>726</v>
      </c>
    </row>
    <row r="516" spans="1:10" ht="12.75" customHeight="1">
      <c r="A516" s="9">
        <v>28</v>
      </c>
      <c r="B516" s="15">
        <v>42108</v>
      </c>
      <c r="C516" s="1" t="s">
        <v>6</v>
      </c>
      <c r="D516" t="s">
        <v>844</v>
      </c>
      <c r="E516" s="14" t="s">
        <v>141</v>
      </c>
      <c r="F516" s="30">
        <v>167</v>
      </c>
      <c r="G516" s="8" t="s">
        <v>1017</v>
      </c>
      <c r="H516" s="8" t="s">
        <v>1024</v>
      </c>
      <c r="I516" s="24">
        <v>41992</v>
      </c>
      <c r="J516" s="26" t="s">
        <v>726</v>
      </c>
    </row>
    <row r="517" spans="1:10" ht="12.75" customHeight="1">
      <c r="A517" s="9">
        <v>28</v>
      </c>
      <c r="B517" s="15">
        <v>42108</v>
      </c>
      <c r="C517" s="1" t="s">
        <v>24</v>
      </c>
      <c r="D517" t="s">
        <v>847</v>
      </c>
      <c r="E517" s="14" t="s">
        <v>169</v>
      </c>
      <c r="F517" s="30">
        <v>741.7</v>
      </c>
      <c r="G517" s="8" t="s">
        <v>1025</v>
      </c>
      <c r="H517" s="8" t="s">
        <v>943</v>
      </c>
      <c r="I517" s="24">
        <v>41973</v>
      </c>
      <c r="J517" s="26" t="s">
        <v>530</v>
      </c>
    </row>
    <row r="518" spans="1:10" ht="12.75" customHeight="1">
      <c r="A518" s="9">
        <v>28</v>
      </c>
      <c r="B518" s="15">
        <v>42108</v>
      </c>
      <c r="C518" s="1" t="s">
        <v>35</v>
      </c>
      <c r="D518" t="s">
        <v>813</v>
      </c>
      <c r="E518" s="14" t="s">
        <v>185</v>
      </c>
      <c r="F518" s="30">
        <v>790.28</v>
      </c>
      <c r="G518" s="8" t="s">
        <v>1026</v>
      </c>
      <c r="H518" s="8" t="s">
        <v>1027</v>
      </c>
      <c r="I518" s="24">
        <v>41996</v>
      </c>
      <c r="J518" s="26" t="s">
        <v>343</v>
      </c>
    </row>
    <row r="519" spans="1:10" ht="12.75" customHeight="1">
      <c r="A519" s="9">
        <v>28</v>
      </c>
      <c r="B519" s="15">
        <v>42108</v>
      </c>
      <c r="C519" s="1" t="s">
        <v>653</v>
      </c>
      <c r="D519" t="str">
        <f>VLOOKUP(C519,'[1]Sheet1'!$A$1:$F$242,6)</f>
        <v>Via Monte Bianco Selvino BG - 24020</v>
      </c>
      <c r="E519" s="8" t="str">
        <f>VLOOKUP(C519,'[1]Sheet1'!$A$1:$F$242,2)</f>
        <v>00002190163</v>
      </c>
      <c r="F519" s="2">
        <v>134.2</v>
      </c>
      <c r="G519" s="8" t="s">
        <v>1028</v>
      </c>
      <c r="H519" s="14" t="s">
        <v>1029</v>
      </c>
      <c r="I519" s="24">
        <v>41967</v>
      </c>
      <c r="J519" s="26" t="s">
        <v>719</v>
      </c>
    </row>
    <row r="520" spans="1:10" ht="12.75" customHeight="1">
      <c r="A520" s="9">
        <v>28</v>
      </c>
      <c r="B520" s="15">
        <v>42108</v>
      </c>
      <c r="C520" s="1" t="s">
        <v>19</v>
      </c>
      <c r="D520" t="s">
        <v>160</v>
      </c>
      <c r="E520" s="8" t="str">
        <f>VLOOKUP(C520,'[1]Sheet1'!$A$1:$F$242,2)</f>
        <v>03516780164</v>
      </c>
      <c r="F520" s="30">
        <v>305</v>
      </c>
      <c r="G520" s="8" t="s">
        <v>1030</v>
      </c>
      <c r="H520" s="8" t="s">
        <v>1031</v>
      </c>
      <c r="I520" s="24">
        <v>42003</v>
      </c>
      <c r="J520" s="26" t="s">
        <v>573</v>
      </c>
    </row>
    <row r="521" spans="1:10" ht="12.75" customHeight="1">
      <c r="A521" s="9">
        <v>28</v>
      </c>
      <c r="B521" s="15">
        <v>42108</v>
      </c>
      <c r="C521" s="1" t="s">
        <v>4</v>
      </c>
      <c r="D521" t="s">
        <v>853</v>
      </c>
      <c r="E521" s="14" t="s">
        <v>137</v>
      </c>
      <c r="F521" s="43">
        <v>164.7</v>
      </c>
      <c r="G521" s="8" t="s">
        <v>1032</v>
      </c>
      <c r="H521" s="8" t="s">
        <v>1033</v>
      </c>
      <c r="I521" s="24">
        <v>41973</v>
      </c>
      <c r="J521" s="26" t="s">
        <v>524</v>
      </c>
    </row>
    <row r="522" spans="1:10" ht="12.75" customHeight="1">
      <c r="A522" s="9">
        <v>28</v>
      </c>
      <c r="B522" s="15">
        <v>42108</v>
      </c>
      <c r="C522" s="1" t="s">
        <v>73</v>
      </c>
      <c r="D522" t="str">
        <f>VLOOKUP(C522,'[1]Sheet1'!$A$1:$F$242,6)</f>
        <v>Via Alberto Falck Sesto San Giovanni MI - 20099</v>
      </c>
      <c r="E522" s="8" t="str">
        <f>VLOOKUP(C522,'[1]Sheet1'!$A$1:$F$242,2)</f>
        <v>06825210963</v>
      </c>
      <c r="F522" s="30">
        <v>1260.64</v>
      </c>
      <c r="G522" s="8" t="s">
        <v>1034</v>
      </c>
      <c r="H522" s="8" t="s">
        <v>1035</v>
      </c>
      <c r="I522" s="24">
        <v>42004</v>
      </c>
      <c r="J522" s="26" t="s">
        <v>521</v>
      </c>
    </row>
    <row r="523" spans="1:10" ht="12.75" customHeight="1">
      <c r="A523" s="9">
        <v>28</v>
      </c>
      <c r="B523" s="15">
        <v>42108</v>
      </c>
      <c r="C523" s="1" t="s">
        <v>648</v>
      </c>
      <c r="D523" t="str">
        <f>VLOOKUP(C523,'[1]Sheet1'!$A$1:$F$242,6)</f>
        <v>Viale Papa Giovanni XXIII Bergamo BG - 24121</v>
      </c>
      <c r="E523" s="14" t="s">
        <v>1036</v>
      </c>
      <c r="F523" s="2">
        <v>486.78</v>
      </c>
      <c r="G523" s="8" t="s">
        <v>1037</v>
      </c>
      <c r="H523" s="8" t="s">
        <v>1038</v>
      </c>
      <c r="I523" s="24">
        <v>41967</v>
      </c>
      <c r="J523" s="27" t="s">
        <v>699</v>
      </c>
    </row>
    <row r="524" spans="1:10" ht="12.75" customHeight="1">
      <c r="A524" s="9">
        <v>28</v>
      </c>
      <c r="B524" s="15">
        <v>42108</v>
      </c>
      <c r="C524" s="1" t="s">
        <v>3</v>
      </c>
      <c r="D524" t="s">
        <v>134</v>
      </c>
      <c r="E524" s="14" t="s">
        <v>135</v>
      </c>
      <c r="F524" s="30">
        <v>691.74</v>
      </c>
      <c r="G524" s="8" t="s">
        <v>1039</v>
      </c>
      <c r="H524" s="8" t="s">
        <v>1041</v>
      </c>
      <c r="I524" s="24">
        <v>41972</v>
      </c>
      <c r="J524" s="26" t="s">
        <v>575</v>
      </c>
    </row>
    <row r="525" spans="1:10" ht="12.75" customHeight="1">
      <c r="A525" s="9">
        <v>28</v>
      </c>
      <c r="B525" s="15">
        <v>42108</v>
      </c>
      <c r="C525" s="1" t="s">
        <v>3</v>
      </c>
      <c r="D525" t="s">
        <v>134</v>
      </c>
      <c r="E525" s="14" t="s">
        <v>135</v>
      </c>
      <c r="F525" s="30">
        <v>43.92</v>
      </c>
      <c r="G525" s="8" t="s">
        <v>1040</v>
      </c>
      <c r="H525" s="8" t="s">
        <v>1042</v>
      </c>
      <c r="I525" s="24">
        <v>42004</v>
      </c>
      <c r="J525" s="26" t="s">
        <v>575</v>
      </c>
    </row>
    <row r="526" spans="1:10" ht="12.75" customHeight="1">
      <c r="A526" s="9">
        <v>28</v>
      </c>
      <c r="B526" s="15">
        <v>42108</v>
      </c>
      <c r="C526" s="1" t="s">
        <v>914</v>
      </c>
      <c r="D526" t="s">
        <v>915</v>
      </c>
      <c r="E526" s="14" t="s">
        <v>916</v>
      </c>
      <c r="F526" s="30">
        <v>1200.48</v>
      </c>
      <c r="G526" s="8" t="s">
        <v>1043</v>
      </c>
      <c r="H526" s="8">
        <v>3584</v>
      </c>
      <c r="I526" s="24">
        <v>41975</v>
      </c>
      <c r="J526" s="26" t="s">
        <v>918</v>
      </c>
    </row>
    <row r="527" spans="1:10" ht="12.75" customHeight="1">
      <c r="A527" s="9">
        <v>28</v>
      </c>
      <c r="B527" s="15">
        <v>42108</v>
      </c>
      <c r="C527" s="1" t="s">
        <v>1044</v>
      </c>
      <c r="D527" t="s">
        <v>1045</v>
      </c>
      <c r="E527" s="14" t="s">
        <v>1046</v>
      </c>
      <c r="F527" s="30">
        <v>878.4</v>
      </c>
      <c r="G527" s="8" t="s">
        <v>1047</v>
      </c>
      <c r="H527" s="8" t="s">
        <v>1048</v>
      </c>
      <c r="I527" s="24">
        <v>42002</v>
      </c>
      <c r="J527" s="26" t="s">
        <v>1049</v>
      </c>
    </row>
    <row r="528" spans="1:10" ht="12.75" customHeight="1">
      <c r="A528" s="9">
        <v>28</v>
      </c>
      <c r="B528" s="15">
        <v>42108</v>
      </c>
      <c r="C528" s="1" t="s">
        <v>52</v>
      </c>
      <c r="D528" t="s">
        <v>192</v>
      </c>
      <c r="E528" s="14" t="s">
        <v>193</v>
      </c>
      <c r="F528" s="30">
        <v>479.46</v>
      </c>
      <c r="G528" s="8" t="s">
        <v>1050</v>
      </c>
      <c r="H528" s="8">
        <v>1675</v>
      </c>
      <c r="I528" s="24">
        <v>41964</v>
      </c>
      <c r="J528" s="26" t="s">
        <v>1051</v>
      </c>
    </row>
    <row r="529" spans="1:10" ht="12.75" customHeight="1">
      <c r="A529" s="9">
        <v>28</v>
      </c>
      <c r="B529" s="15">
        <v>42108</v>
      </c>
      <c r="C529" s="1" t="s">
        <v>8</v>
      </c>
      <c r="D529" t="s">
        <v>824</v>
      </c>
      <c r="E529" s="14" t="s">
        <v>143</v>
      </c>
      <c r="F529" s="30">
        <v>484.42</v>
      </c>
      <c r="G529" s="8" t="s">
        <v>1014</v>
      </c>
      <c r="H529" s="8" t="s">
        <v>1052</v>
      </c>
      <c r="I529" s="24">
        <v>41972</v>
      </c>
      <c r="J529" s="26" t="s">
        <v>569</v>
      </c>
    </row>
    <row r="530" spans="1:10" ht="12.75" customHeight="1">
      <c r="A530" s="9">
        <v>28</v>
      </c>
      <c r="B530" s="15">
        <v>42108</v>
      </c>
      <c r="C530" s="1" t="s">
        <v>8</v>
      </c>
      <c r="D530" t="s">
        <v>824</v>
      </c>
      <c r="E530" s="14" t="s">
        <v>143</v>
      </c>
      <c r="F530" s="30">
        <v>523.24</v>
      </c>
      <c r="G530" s="8" t="s">
        <v>1015</v>
      </c>
      <c r="H530" s="8" t="s">
        <v>740</v>
      </c>
      <c r="I530" s="24">
        <v>41972</v>
      </c>
      <c r="J530" s="26" t="s">
        <v>569</v>
      </c>
    </row>
    <row r="531" spans="1:10" ht="12.75" customHeight="1">
      <c r="A531" s="9">
        <v>28</v>
      </c>
      <c r="B531" s="15">
        <v>42108</v>
      </c>
      <c r="C531" s="1" t="s">
        <v>27</v>
      </c>
      <c r="D531" t="s">
        <v>919</v>
      </c>
      <c r="E531" s="14" t="s">
        <v>175</v>
      </c>
      <c r="F531" s="30">
        <v>1360</v>
      </c>
      <c r="G531" s="8" t="s">
        <v>1053</v>
      </c>
      <c r="H531" s="8" t="s">
        <v>879</v>
      </c>
      <c r="I531" s="24">
        <v>42004</v>
      </c>
      <c r="J531" s="26" t="s">
        <v>334</v>
      </c>
    </row>
    <row r="532" spans="1:10" ht="12.75" customHeight="1">
      <c r="A532" s="9">
        <v>29</v>
      </c>
      <c r="B532" s="15">
        <v>42108</v>
      </c>
      <c r="C532" s="1" t="s">
        <v>18</v>
      </c>
      <c r="D532" t="str">
        <f>VLOOKUP(C532,'[1]Sheet1'!$A$1:$F$242,6)</f>
        <v>Via Monte Bianco Selvino BG - 24020</v>
      </c>
      <c r="E532" s="8" t="str">
        <f>VLOOKUP(C532,'[1]Sheet1'!$A$1:$F$242,2)</f>
        <v>01531110169</v>
      </c>
      <c r="F532" s="30">
        <v>1476.89</v>
      </c>
      <c r="G532" s="8" t="s">
        <v>1054</v>
      </c>
      <c r="H532" s="8" t="s">
        <v>1060</v>
      </c>
      <c r="I532" s="15">
        <v>41913</v>
      </c>
      <c r="J532" s="26" t="s">
        <v>606</v>
      </c>
    </row>
    <row r="533" spans="1:10" ht="12.75" customHeight="1">
      <c r="A533" s="9">
        <v>29</v>
      </c>
      <c r="B533" s="15">
        <v>42108</v>
      </c>
      <c r="C533" s="1" t="s">
        <v>18</v>
      </c>
      <c r="D533" t="str">
        <f>VLOOKUP(C533,'[1]Sheet1'!$A$1:$F$242,6)</f>
        <v>Via Monte Bianco Selvino BG - 24020</v>
      </c>
      <c r="E533" s="8" t="str">
        <f>VLOOKUP(C533,'[1]Sheet1'!$A$1:$F$242,2)</f>
        <v>01531110169</v>
      </c>
      <c r="F533" s="30">
        <v>323.84</v>
      </c>
      <c r="G533" s="8" t="s">
        <v>1055</v>
      </c>
      <c r="H533" s="8" t="s">
        <v>1061</v>
      </c>
      <c r="I533" s="15">
        <v>41913</v>
      </c>
      <c r="J533" s="26" t="s">
        <v>606</v>
      </c>
    </row>
    <row r="534" spans="1:10" ht="12.75" customHeight="1">
      <c r="A534" s="9">
        <v>29</v>
      </c>
      <c r="B534" s="15">
        <v>42108</v>
      </c>
      <c r="C534" s="1" t="s">
        <v>18</v>
      </c>
      <c r="D534" t="str">
        <f>VLOOKUP(C534,'[1]Sheet1'!$A$1:$F$242,6)</f>
        <v>Via Monte Bianco Selvino BG - 24020</v>
      </c>
      <c r="E534" s="8" t="str">
        <f>VLOOKUP(C534,'[1]Sheet1'!$A$1:$F$242,2)</f>
        <v>01531110169</v>
      </c>
      <c r="F534" s="30">
        <v>1980.4</v>
      </c>
      <c r="G534" s="8" t="s">
        <v>1056</v>
      </c>
      <c r="H534" s="8" t="s">
        <v>821</v>
      </c>
      <c r="I534" s="15">
        <v>41973</v>
      </c>
      <c r="J534" s="27" t="s">
        <v>606</v>
      </c>
    </row>
    <row r="535" spans="1:10" ht="12.75" customHeight="1">
      <c r="A535" s="9">
        <v>29</v>
      </c>
      <c r="B535" s="15">
        <v>42108</v>
      </c>
      <c r="C535" s="1" t="s">
        <v>18</v>
      </c>
      <c r="D535" t="str">
        <f>VLOOKUP(C535,'[1]Sheet1'!$A$1:$F$242,6)</f>
        <v>Via Monte Bianco Selvino BG - 24020</v>
      </c>
      <c r="E535" s="8" t="str">
        <f>VLOOKUP(C535,'[1]Sheet1'!$A$1:$F$242,2)</f>
        <v>01531110169</v>
      </c>
      <c r="F535" s="30">
        <v>1375.43</v>
      </c>
      <c r="G535" s="8" t="s">
        <v>1057</v>
      </c>
      <c r="H535" s="8" t="s">
        <v>1062</v>
      </c>
      <c r="I535" s="15">
        <v>41973</v>
      </c>
      <c r="J535" s="27" t="s">
        <v>606</v>
      </c>
    </row>
    <row r="536" spans="1:10" ht="12.75" customHeight="1">
      <c r="A536" s="9">
        <v>29</v>
      </c>
      <c r="B536" s="15">
        <v>42108</v>
      </c>
      <c r="C536" s="1" t="s">
        <v>18</v>
      </c>
      <c r="D536" t="str">
        <f>VLOOKUP(C536,'[1]Sheet1'!$A$1:$F$242,6)</f>
        <v>Via Monte Bianco Selvino BG - 24020</v>
      </c>
      <c r="E536" s="8" t="str">
        <f>VLOOKUP(C536,'[1]Sheet1'!$A$1:$F$242,2)</f>
        <v>01531110169</v>
      </c>
      <c r="F536" s="30">
        <v>480</v>
      </c>
      <c r="G536" s="8" t="s">
        <v>1058</v>
      </c>
      <c r="H536" s="8" t="s">
        <v>1063</v>
      </c>
      <c r="I536" s="15">
        <v>41973</v>
      </c>
      <c r="J536" s="27" t="s">
        <v>606</v>
      </c>
    </row>
    <row r="537" spans="1:10" ht="12.75" customHeight="1">
      <c r="A537" s="9">
        <v>29</v>
      </c>
      <c r="B537" s="15">
        <v>42108</v>
      </c>
      <c r="C537" s="1" t="s">
        <v>18</v>
      </c>
      <c r="D537" t="str">
        <f>VLOOKUP(C537,'[1]Sheet1'!$A$1:$F$242,6)</f>
        <v>Via Monte Bianco Selvino BG - 24020</v>
      </c>
      <c r="E537" s="8" t="str">
        <f>VLOOKUP(C537,'[1]Sheet1'!$A$1:$F$242,2)</f>
        <v>01531110169</v>
      </c>
      <c r="F537" s="30">
        <v>1682.26</v>
      </c>
      <c r="G537" s="8" t="s">
        <v>1059</v>
      </c>
      <c r="H537" s="8" t="s">
        <v>1064</v>
      </c>
      <c r="I537" s="15">
        <v>41973</v>
      </c>
      <c r="J537" s="27" t="s">
        <v>606</v>
      </c>
    </row>
    <row r="538" spans="1:10" ht="12.75" customHeight="1">
      <c r="A538" s="9">
        <v>29</v>
      </c>
      <c r="B538" s="15">
        <v>42108</v>
      </c>
      <c r="C538" s="1" t="s">
        <v>1065</v>
      </c>
      <c r="D538" t="s">
        <v>1066</v>
      </c>
      <c r="E538" s="14" t="s">
        <v>1071</v>
      </c>
      <c r="F538" s="30">
        <v>9547.2</v>
      </c>
      <c r="G538" s="8" t="s">
        <v>1067</v>
      </c>
      <c r="H538" s="8">
        <v>628</v>
      </c>
      <c r="I538" s="24">
        <v>41967</v>
      </c>
      <c r="J538" s="26" t="s">
        <v>1068</v>
      </c>
    </row>
    <row r="539" spans="1:10" ht="12.75" customHeight="1">
      <c r="A539" s="9">
        <v>29</v>
      </c>
      <c r="B539" s="15">
        <v>42108</v>
      </c>
      <c r="C539" s="1" t="s">
        <v>1069</v>
      </c>
      <c r="D539" t="s">
        <v>1070</v>
      </c>
      <c r="E539" s="14" t="s">
        <v>1253</v>
      </c>
      <c r="F539" s="30">
        <v>1668.96</v>
      </c>
      <c r="G539" s="8" t="s">
        <v>1072</v>
      </c>
      <c r="H539" s="8">
        <v>150</v>
      </c>
      <c r="I539" s="24">
        <v>41984</v>
      </c>
      <c r="J539" s="26" t="s">
        <v>1073</v>
      </c>
    </row>
    <row r="540" spans="1:10" ht="12.75" customHeight="1">
      <c r="A540" s="9">
        <v>29</v>
      </c>
      <c r="B540" s="15">
        <v>42108</v>
      </c>
      <c r="C540" s="1" t="s">
        <v>2</v>
      </c>
      <c r="D540" t="str">
        <f>VLOOKUP(C540,'[1]Sheet1'!$A$1:$F$242,6)</f>
        <v>Via Fantoli Milano MI - 20138</v>
      </c>
      <c r="E540" s="8" t="str">
        <f>VLOOKUP(C540,'[1]Sheet1'!$A$1:$F$242,2)</f>
        <v>12383760159</v>
      </c>
      <c r="F540" s="30">
        <v>467.05</v>
      </c>
      <c r="G540" s="8" t="s">
        <v>1074</v>
      </c>
      <c r="H540" s="8">
        <v>595312</v>
      </c>
      <c r="I540" s="24">
        <v>41992</v>
      </c>
      <c r="J540" s="26" t="s">
        <v>343</v>
      </c>
    </row>
    <row r="541" spans="1:10" ht="12.75" customHeight="1">
      <c r="A541" s="9">
        <v>29</v>
      </c>
      <c r="B541" s="15">
        <v>42108</v>
      </c>
      <c r="C541" s="1" t="s">
        <v>2</v>
      </c>
      <c r="D541" t="str">
        <f>VLOOKUP(C541,'[1]Sheet1'!$A$1:$F$242,6)</f>
        <v>Via Fantoli Milano MI - 20138</v>
      </c>
      <c r="E541" s="8" t="str">
        <f>VLOOKUP(C541,'[1]Sheet1'!$A$1:$F$242,2)</f>
        <v>12383760159</v>
      </c>
      <c r="F541" s="30">
        <v>0.43</v>
      </c>
      <c r="G541" s="8" t="s">
        <v>1075</v>
      </c>
      <c r="H541" s="8">
        <v>610425</v>
      </c>
      <c r="I541" s="24">
        <v>42028</v>
      </c>
      <c r="J541" s="26" t="s">
        <v>1192</v>
      </c>
    </row>
    <row r="542" spans="1:10" ht="12.75" customHeight="1">
      <c r="A542" s="9">
        <v>29</v>
      </c>
      <c r="B542" s="15">
        <v>42108</v>
      </c>
      <c r="C542" s="1" t="s">
        <v>26</v>
      </c>
      <c r="D542" t="s">
        <v>1076</v>
      </c>
      <c r="E542" s="14" t="s">
        <v>173</v>
      </c>
      <c r="F542" s="30">
        <v>950.94</v>
      </c>
      <c r="G542" s="8" t="s">
        <v>1077</v>
      </c>
      <c r="H542" s="8" t="s">
        <v>1078</v>
      </c>
      <c r="I542" s="24">
        <v>42002</v>
      </c>
      <c r="J542" s="26" t="s">
        <v>770</v>
      </c>
    </row>
    <row r="543" spans="1:10" ht="12.75" customHeight="1">
      <c r="A543" s="9">
        <v>29</v>
      </c>
      <c r="B543" s="15">
        <v>42108</v>
      </c>
      <c r="C543" s="1" t="s">
        <v>1079</v>
      </c>
      <c r="D543" t="s">
        <v>1080</v>
      </c>
      <c r="E543" s="14" t="s">
        <v>426</v>
      </c>
      <c r="F543" s="30">
        <v>2989</v>
      </c>
      <c r="G543" s="8" t="s">
        <v>1081</v>
      </c>
      <c r="H543" s="8">
        <v>50</v>
      </c>
      <c r="I543" s="24">
        <v>42004</v>
      </c>
      <c r="J543" s="26" t="s">
        <v>1082</v>
      </c>
    </row>
    <row r="544" spans="1:10" ht="12.75" customHeight="1">
      <c r="A544" s="9">
        <v>29</v>
      </c>
      <c r="B544" s="15">
        <v>42108</v>
      </c>
      <c r="C544" s="1" t="s">
        <v>17</v>
      </c>
      <c r="D544" t="s">
        <v>156</v>
      </c>
      <c r="E544" s="14" t="s">
        <v>157</v>
      </c>
      <c r="F544" s="30">
        <v>1742.11</v>
      </c>
      <c r="G544" s="8" t="s">
        <v>1083</v>
      </c>
      <c r="H544" s="8" t="s">
        <v>1084</v>
      </c>
      <c r="I544" s="24">
        <v>42004</v>
      </c>
      <c r="J544" s="26" t="s">
        <v>1085</v>
      </c>
    </row>
    <row r="545" spans="1:10" ht="12.75" customHeight="1">
      <c r="A545" s="9">
        <v>30</v>
      </c>
      <c r="B545" s="15">
        <v>42108</v>
      </c>
      <c r="C545" s="1" t="s">
        <v>78</v>
      </c>
      <c r="D545" t="s">
        <v>208</v>
      </c>
      <c r="E545" s="14" t="s">
        <v>209</v>
      </c>
      <c r="F545" s="30">
        <v>2770.34</v>
      </c>
      <c r="G545" s="8" t="s">
        <v>1087</v>
      </c>
      <c r="H545" s="14" t="s">
        <v>1088</v>
      </c>
      <c r="I545" s="24">
        <v>42005</v>
      </c>
      <c r="J545" s="26" t="s">
        <v>343</v>
      </c>
    </row>
    <row r="546" spans="1:10" ht="12.75" customHeight="1">
      <c r="A546" s="9">
        <v>30</v>
      </c>
      <c r="B546" s="15">
        <v>42108</v>
      </c>
      <c r="C546" s="1" t="s">
        <v>1086</v>
      </c>
      <c r="D546" t="s">
        <v>1089</v>
      </c>
      <c r="E546" s="14" t="s">
        <v>1090</v>
      </c>
      <c r="F546" s="30">
        <v>6100</v>
      </c>
      <c r="G546" s="8" t="s">
        <v>1091</v>
      </c>
      <c r="H546" s="8" t="s">
        <v>1092</v>
      </c>
      <c r="I546" s="24">
        <v>42073</v>
      </c>
      <c r="J546" s="26" t="s">
        <v>1108</v>
      </c>
    </row>
    <row r="547" spans="1:10" ht="12.75" customHeight="1">
      <c r="A547" s="9">
        <v>30</v>
      </c>
      <c r="B547" s="15">
        <v>42108</v>
      </c>
      <c r="C547" s="1" t="s">
        <v>992</v>
      </c>
      <c r="D547" t="s">
        <v>993</v>
      </c>
      <c r="E547" s="14" t="s">
        <v>994</v>
      </c>
      <c r="F547" s="30">
        <v>7820.63</v>
      </c>
      <c r="G547" s="8" t="s">
        <v>1093</v>
      </c>
      <c r="H547" s="8">
        <v>199</v>
      </c>
      <c r="I547" s="24">
        <v>42004</v>
      </c>
      <c r="J547" s="26" t="s">
        <v>996</v>
      </c>
    </row>
    <row r="548" spans="1:11" s="35" customFormat="1" ht="12.75" customHeight="1">
      <c r="A548" s="31">
        <v>31</v>
      </c>
      <c r="B548" s="33">
        <v>42110</v>
      </c>
      <c r="C548" s="40" t="s">
        <v>788</v>
      </c>
      <c r="D548" s="35" t="s">
        <v>549</v>
      </c>
      <c r="E548" s="36" t="s">
        <v>834</v>
      </c>
      <c r="F548" s="37">
        <v>306</v>
      </c>
      <c r="G548" s="31" t="s">
        <v>345</v>
      </c>
      <c r="H548" s="31">
        <v>116454123</v>
      </c>
      <c r="I548" s="38">
        <v>2015</v>
      </c>
      <c r="J548" s="27" t="s">
        <v>1165</v>
      </c>
      <c r="K548" s="39"/>
    </row>
    <row r="549" spans="1:10" ht="12.75" customHeight="1">
      <c r="A549" s="8">
        <v>32</v>
      </c>
      <c r="B549" s="15">
        <v>42116</v>
      </c>
      <c r="C549" s="1" t="s">
        <v>5</v>
      </c>
      <c r="D549" t="s">
        <v>138</v>
      </c>
      <c r="E549" s="14" t="s">
        <v>139</v>
      </c>
      <c r="F549" s="30">
        <v>179.7</v>
      </c>
      <c r="G549" s="8" t="s">
        <v>1094</v>
      </c>
      <c r="H549" s="8" t="s">
        <v>1097</v>
      </c>
      <c r="I549" s="24">
        <v>41912</v>
      </c>
      <c r="J549" s="26" t="s">
        <v>343</v>
      </c>
    </row>
    <row r="550" spans="1:10" ht="12.75" customHeight="1">
      <c r="A550" s="8">
        <v>32</v>
      </c>
      <c r="B550" s="15">
        <v>42116</v>
      </c>
      <c r="C550" s="1" t="s">
        <v>5</v>
      </c>
      <c r="D550" t="s">
        <v>138</v>
      </c>
      <c r="E550" s="14" t="s">
        <v>139</v>
      </c>
      <c r="F550" s="30">
        <v>165.46</v>
      </c>
      <c r="G550" s="8" t="s">
        <v>1095</v>
      </c>
      <c r="H550" s="8" t="s">
        <v>1098</v>
      </c>
      <c r="I550" s="24">
        <v>42004</v>
      </c>
      <c r="J550" s="26" t="s">
        <v>343</v>
      </c>
    </row>
    <row r="551" spans="1:10" ht="12.75" customHeight="1">
      <c r="A551" s="8">
        <v>32</v>
      </c>
      <c r="B551" s="15">
        <v>42116</v>
      </c>
      <c r="C551" s="1" t="s">
        <v>5</v>
      </c>
      <c r="D551" t="s">
        <v>138</v>
      </c>
      <c r="E551" s="14" t="s">
        <v>139</v>
      </c>
      <c r="F551" s="30">
        <v>198.38</v>
      </c>
      <c r="G551" s="8" t="s">
        <v>1096</v>
      </c>
      <c r="H551" s="8" t="s">
        <v>1099</v>
      </c>
      <c r="I551" s="24">
        <v>42035</v>
      </c>
      <c r="J551" s="26" t="s">
        <v>1109</v>
      </c>
    </row>
    <row r="552" spans="1:10" ht="12.75" customHeight="1">
      <c r="A552" s="8">
        <v>33</v>
      </c>
      <c r="B552" s="15">
        <v>42118</v>
      </c>
      <c r="C552" s="1" t="s">
        <v>1100</v>
      </c>
      <c r="D552" t="s">
        <v>1101</v>
      </c>
      <c r="E552" s="14" t="s">
        <v>416</v>
      </c>
      <c r="F552" s="30">
        <v>112.12</v>
      </c>
      <c r="G552" s="8" t="s">
        <v>1102</v>
      </c>
      <c r="H552" s="8" t="s">
        <v>1103</v>
      </c>
      <c r="I552" s="24">
        <v>42035</v>
      </c>
      <c r="J552" s="26" t="s">
        <v>343</v>
      </c>
    </row>
    <row r="553" spans="1:10" ht="12.75" customHeight="1">
      <c r="A553" s="8">
        <v>33</v>
      </c>
      <c r="B553" s="15">
        <v>42118</v>
      </c>
      <c r="C553" s="1" t="s">
        <v>89</v>
      </c>
      <c r="D553" t="s">
        <v>822</v>
      </c>
      <c r="E553" s="14" t="s">
        <v>219</v>
      </c>
      <c r="F553" s="30">
        <v>259.84</v>
      </c>
      <c r="G553" s="8" t="s">
        <v>1104</v>
      </c>
      <c r="H553" s="8" t="s">
        <v>1106</v>
      </c>
      <c r="I553" s="24">
        <v>42035</v>
      </c>
      <c r="J553" s="26" t="s">
        <v>343</v>
      </c>
    </row>
    <row r="554" spans="1:10" ht="12.75" customHeight="1">
      <c r="A554" s="8">
        <v>33</v>
      </c>
      <c r="B554" s="15">
        <v>42118</v>
      </c>
      <c r="C554" s="1" t="s">
        <v>89</v>
      </c>
      <c r="D554" t="s">
        <v>822</v>
      </c>
      <c r="E554" s="14" t="s">
        <v>219</v>
      </c>
      <c r="F554" s="30">
        <v>13.3</v>
      </c>
      <c r="G554" s="8" t="s">
        <v>1105</v>
      </c>
      <c r="H554" s="8" t="s">
        <v>1107</v>
      </c>
      <c r="I554" s="24">
        <v>42063</v>
      </c>
      <c r="J554" s="26" t="s">
        <v>343</v>
      </c>
    </row>
    <row r="555" spans="1:10" ht="12.75" customHeight="1">
      <c r="A555" s="8">
        <v>34</v>
      </c>
      <c r="B555" s="15">
        <v>42123</v>
      </c>
      <c r="C555" s="1" t="s">
        <v>494</v>
      </c>
      <c r="D555" t="s">
        <v>495</v>
      </c>
      <c r="E555" s="14" t="s">
        <v>211</v>
      </c>
      <c r="F555" s="2">
        <v>2486.43</v>
      </c>
      <c r="G555" s="11" t="s">
        <v>496</v>
      </c>
      <c r="H555" s="8" t="s">
        <v>343</v>
      </c>
      <c r="I555" s="25">
        <v>2015</v>
      </c>
      <c r="J555" s="26" t="s">
        <v>343</v>
      </c>
    </row>
    <row r="556" spans="1:10" ht="12.75" customHeight="1">
      <c r="A556" s="8">
        <v>35</v>
      </c>
      <c r="B556" s="15">
        <v>42130</v>
      </c>
      <c r="C556" s="1" t="s">
        <v>13</v>
      </c>
      <c r="D556" t="s">
        <v>150</v>
      </c>
      <c r="E556" s="14" t="s">
        <v>151</v>
      </c>
      <c r="F556" s="30">
        <v>27.17</v>
      </c>
      <c r="G556" s="8" t="s">
        <v>1110</v>
      </c>
      <c r="H556" s="14" t="s">
        <v>1131</v>
      </c>
      <c r="I556" s="24">
        <v>42081</v>
      </c>
      <c r="J556" s="26" t="s">
        <v>343</v>
      </c>
    </row>
    <row r="557" spans="1:10" ht="12.75" customHeight="1">
      <c r="A557" s="8">
        <v>35</v>
      </c>
      <c r="B557" s="15">
        <v>42130</v>
      </c>
      <c r="C557" s="1" t="s">
        <v>13</v>
      </c>
      <c r="D557" t="s">
        <v>150</v>
      </c>
      <c r="E557" s="14" t="s">
        <v>151</v>
      </c>
      <c r="F557" s="30">
        <v>27.12</v>
      </c>
      <c r="G557" s="8" t="s">
        <v>1113</v>
      </c>
      <c r="H557" s="14" t="s">
        <v>1132</v>
      </c>
      <c r="I557" s="24">
        <v>42081</v>
      </c>
      <c r="J557" s="26" t="s">
        <v>343</v>
      </c>
    </row>
    <row r="558" spans="1:10" ht="12.75" customHeight="1">
      <c r="A558" s="8">
        <v>35</v>
      </c>
      <c r="B558" s="15">
        <v>42130</v>
      </c>
      <c r="C558" s="1" t="s">
        <v>13</v>
      </c>
      <c r="D558" t="s">
        <v>150</v>
      </c>
      <c r="E558" s="14" t="s">
        <v>151</v>
      </c>
      <c r="F558" s="30">
        <v>27.52</v>
      </c>
      <c r="G558" s="8" t="s">
        <v>1125</v>
      </c>
      <c r="H558" s="14" t="s">
        <v>1133</v>
      </c>
      <c r="I558" s="24">
        <v>42081</v>
      </c>
      <c r="J558" s="26" t="s">
        <v>343</v>
      </c>
    </row>
    <row r="559" spans="1:10" ht="12.75" customHeight="1">
      <c r="A559" s="8">
        <v>35</v>
      </c>
      <c r="B559" s="15">
        <v>42130</v>
      </c>
      <c r="C559" s="1" t="s">
        <v>13</v>
      </c>
      <c r="D559" t="s">
        <v>150</v>
      </c>
      <c r="E559" s="14" t="s">
        <v>151</v>
      </c>
      <c r="F559" s="30">
        <v>26.93</v>
      </c>
      <c r="G559" s="8" t="s">
        <v>1121</v>
      </c>
      <c r="H559" s="14" t="s">
        <v>1134</v>
      </c>
      <c r="I559" s="24">
        <v>42081</v>
      </c>
      <c r="J559" s="26" t="s">
        <v>343</v>
      </c>
    </row>
    <row r="560" spans="1:10" ht="12.75" customHeight="1">
      <c r="A560" s="8">
        <v>35</v>
      </c>
      <c r="B560" s="15">
        <v>42130</v>
      </c>
      <c r="C560" s="1" t="s">
        <v>13</v>
      </c>
      <c r="D560" t="s">
        <v>150</v>
      </c>
      <c r="E560" s="14" t="s">
        <v>151</v>
      </c>
      <c r="F560" s="30">
        <v>27.32</v>
      </c>
      <c r="G560" s="8" t="s">
        <v>1111</v>
      </c>
      <c r="H560" s="14" t="s">
        <v>1135</v>
      </c>
      <c r="I560" s="24">
        <v>42081</v>
      </c>
      <c r="J560" s="26" t="s">
        <v>343</v>
      </c>
    </row>
    <row r="561" spans="1:10" ht="12.75" customHeight="1">
      <c r="A561" s="8">
        <v>35</v>
      </c>
      <c r="B561" s="15">
        <v>42130</v>
      </c>
      <c r="C561" s="1" t="s">
        <v>13</v>
      </c>
      <c r="D561" t="s">
        <v>150</v>
      </c>
      <c r="E561" s="14" t="s">
        <v>151</v>
      </c>
      <c r="F561" s="30">
        <v>27.08</v>
      </c>
      <c r="G561" s="8" t="s">
        <v>1126</v>
      </c>
      <c r="H561" s="14" t="s">
        <v>1136</v>
      </c>
      <c r="I561" s="24">
        <v>42081</v>
      </c>
      <c r="J561" s="26" t="s">
        <v>343</v>
      </c>
    </row>
    <row r="562" spans="1:10" ht="12.75" customHeight="1">
      <c r="A562" s="8">
        <v>35</v>
      </c>
      <c r="B562" s="15">
        <v>42130</v>
      </c>
      <c r="C562" s="1" t="s">
        <v>13</v>
      </c>
      <c r="D562" t="s">
        <v>150</v>
      </c>
      <c r="E562" s="14" t="s">
        <v>151</v>
      </c>
      <c r="F562" s="30">
        <v>27.13</v>
      </c>
      <c r="G562" s="8" t="s">
        <v>1127</v>
      </c>
      <c r="H562" s="14" t="s">
        <v>1137</v>
      </c>
      <c r="I562" s="24">
        <v>42081</v>
      </c>
      <c r="J562" s="26" t="s">
        <v>343</v>
      </c>
    </row>
    <row r="563" spans="1:10" ht="12.75" customHeight="1">
      <c r="A563" s="8">
        <v>35</v>
      </c>
      <c r="B563" s="15">
        <v>42130</v>
      </c>
      <c r="C563" s="1" t="s">
        <v>13</v>
      </c>
      <c r="D563" t="s">
        <v>150</v>
      </c>
      <c r="E563" s="14" t="s">
        <v>151</v>
      </c>
      <c r="F563" s="30">
        <v>27.27</v>
      </c>
      <c r="G563" s="8" t="s">
        <v>1119</v>
      </c>
      <c r="H563" s="14" t="s">
        <v>1138</v>
      </c>
      <c r="I563" s="24">
        <v>42081</v>
      </c>
      <c r="J563" s="26" t="s">
        <v>343</v>
      </c>
    </row>
    <row r="564" spans="1:10" ht="12.75" customHeight="1">
      <c r="A564" s="8">
        <v>35</v>
      </c>
      <c r="B564" s="15">
        <v>42130</v>
      </c>
      <c r="C564" s="1" t="s">
        <v>13</v>
      </c>
      <c r="D564" t="s">
        <v>150</v>
      </c>
      <c r="E564" s="14" t="s">
        <v>151</v>
      </c>
      <c r="F564" s="30">
        <v>26.94</v>
      </c>
      <c r="G564" s="8" t="s">
        <v>1120</v>
      </c>
      <c r="H564" s="14" t="s">
        <v>1139</v>
      </c>
      <c r="I564" s="24">
        <v>42081</v>
      </c>
      <c r="J564" s="26" t="s">
        <v>343</v>
      </c>
    </row>
    <row r="565" spans="1:10" ht="12.75" customHeight="1">
      <c r="A565" s="8">
        <v>35</v>
      </c>
      <c r="B565" s="15">
        <v>42130</v>
      </c>
      <c r="C565" s="1" t="s">
        <v>13</v>
      </c>
      <c r="D565" t="s">
        <v>150</v>
      </c>
      <c r="E565" s="14" t="s">
        <v>151</v>
      </c>
      <c r="F565" s="43">
        <v>27.07</v>
      </c>
      <c r="G565" s="8" t="s">
        <v>1128</v>
      </c>
      <c r="H565" s="14" t="s">
        <v>1140</v>
      </c>
      <c r="I565" s="24">
        <v>42081</v>
      </c>
      <c r="J565" s="26" t="s">
        <v>343</v>
      </c>
    </row>
    <row r="566" spans="1:10" ht="12.75" customHeight="1">
      <c r="A566" s="8">
        <v>35</v>
      </c>
      <c r="B566" s="15">
        <v>42130</v>
      </c>
      <c r="C566" s="1" t="s">
        <v>13</v>
      </c>
      <c r="D566" t="s">
        <v>150</v>
      </c>
      <c r="E566" s="14" t="s">
        <v>151</v>
      </c>
      <c r="F566" s="30">
        <v>27.02</v>
      </c>
      <c r="G566" s="8" t="s">
        <v>1129</v>
      </c>
      <c r="H566" s="14" t="s">
        <v>1141</v>
      </c>
      <c r="I566" s="24">
        <v>42081</v>
      </c>
      <c r="J566" s="26" t="s">
        <v>343</v>
      </c>
    </row>
    <row r="567" spans="1:10" ht="12.75" customHeight="1">
      <c r="A567" s="8">
        <v>35</v>
      </c>
      <c r="B567" s="15">
        <v>42130</v>
      </c>
      <c r="C567" s="1" t="s">
        <v>13</v>
      </c>
      <c r="D567" t="s">
        <v>150</v>
      </c>
      <c r="E567" s="14" t="s">
        <v>151</v>
      </c>
      <c r="F567" s="30">
        <v>27.18</v>
      </c>
      <c r="G567" s="8" t="s">
        <v>1112</v>
      </c>
      <c r="H567" s="14" t="s">
        <v>1142</v>
      </c>
      <c r="I567" s="24">
        <v>42081</v>
      </c>
      <c r="J567" s="26" t="s">
        <v>343</v>
      </c>
    </row>
    <row r="568" spans="1:10" ht="12.75" customHeight="1">
      <c r="A568" s="8">
        <v>35</v>
      </c>
      <c r="B568" s="15">
        <v>42130</v>
      </c>
      <c r="C568" s="1" t="s">
        <v>13</v>
      </c>
      <c r="D568" t="s">
        <v>150</v>
      </c>
      <c r="E568" s="14" t="s">
        <v>151</v>
      </c>
      <c r="F568" s="30">
        <v>27.1</v>
      </c>
      <c r="G568" s="8" t="s">
        <v>1114</v>
      </c>
      <c r="H568" s="14" t="s">
        <v>1143</v>
      </c>
      <c r="I568" s="24">
        <v>42081</v>
      </c>
      <c r="J568" s="26" t="s">
        <v>343</v>
      </c>
    </row>
    <row r="569" spans="1:10" ht="12.75" customHeight="1">
      <c r="A569" s="8">
        <v>35</v>
      </c>
      <c r="B569" s="15">
        <v>42130</v>
      </c>
      <c r="C569" s="1" t="s">
        <v>13</v>
      </c>
      <c r="D569" t="s">
        <v>150</v>
      </c>
      <c r="E569" s="14" t="s">
        <v>151</v>
      </c>
      <c r="F569" s="30">
        <v>26.97</v>
      </c>
      <c r="G569" s="8" t="s">
        <v>1122</v>
      </c>
      <c r="H569" s="14" t="s">
        <v>1144</v>
      </c>
      <c r="I569" s="24">
        <v>42081</v>
      </c>
      <c r="J569" s="26" t="s">
        <v>343</v>
      </c>
    </row>
    <row r="570" spans="1:10" ht="12.75" customHeight="1">
      <c r="A570" s="8">
        <v>35</v>
      </c>
      <c r="B570" s="15">
        <v>42130</v>
      </c>
      <c r="C570" s="1" t="s">
        <v>13</v>
      </c>
      <c r="D570" t="s">
        <v>150</v>
      </c>
      <c r="E570" s="14" t="s">
        <v>151</v>
      </c>
      <c r="F570" s="30">
        <v>27.11</v>
      </c>
      <c r="G570" s="8" t="s">
        <v>1123</v>
      </c>
      <c r="H570" s="14" t="s">
        <v>1145</v>
      </c>
      <c r="I570" s="24">
        <v>42081</v>
      </c>
      <c r="J570" s="26" t="s">
        <v>343</v>
      </c>
    </row>
    <row r="571" spans="1:10" ht="12.75" customHeight="1">
      <c r="A571" s="8">
        <v>35</v>
      </c>
      <c r="B571" s="15">
        <v>42130</v>
      </c>
      <c r="C571" s="1" t="s">
        <v>13</v>
      </c>
      <c r="D571" t="s">
        <v>150</v>
      </c>
      <c r="E571" s="14" t="s">
        <v>151</v>
      </c>
      <c r="F571" s="30">
        <v>27.04</v>
      </c>
      <c r="G571" s="8" t="s">
        <v>1116</v>
      </c>
      <c r="H571" s="14" t="s">
        <v>1146</v>
      </c>
      <c r="I571" s="24">
        <v>42081</v>
      </c>
      <c r="J571" s="26" t="s">
        <v>343</v>
      </c>
    </row>
    <row r="572" spans="1:10" ht="12.75" customHeight="1">
      <c r="A572" s="8">
        <v>35</v>
      </c>
      <c r="B572" s="15">
        <v>42130</v>
      </c>
      <c r="C572" s="1" t="s">
        <v>13</v>
      </c>
      <c r="D572" t="s">
        <v>150</v>
      </c>
      <c r="E572" s="14" t="s">
        <v>151</v>
      </c>
      <c r="F572" s="30">
        <v>27.06</v>
      </c>
      <c r="G572" s="8" t="s">
        <v>1130</v>
      </c>
      <c r="H572" s="14" t="s">
        <v>1147</v>
      </c>
      <c r="I572" s="24">
        <v>42081</v>
      </c>
      <c r="J572" s="26" t="s">
        <v>343</v>
      </c>
    </row>
    <row r="573" spans="1:10" ht="12.75" customHeight="1">
      <c r="A573" s="8">
        <v>35</v>
      </c>
      <c r="B573" s="15">
        <v>42130</v>
      </c>
      <c r="C573" s="1" t="s">
        <v>13</v>
      </c>
      <c r="D573" t="s">
        <v>150</v>
      </c>
      <c r="E573" s="14" t="s">
        <v>151</v>
      </c>
      <c r="F573" s="30">
        <v>26.99</v>
      </c>
      <c r="G573" s="8" t="s">
        <v>1118</v>
      </c>
      <c r="H573" s="14" t="s">
        <v>1148</v>
      </c>
      <c r="I573" s="24">
        <v>42081</v>
      </c>
      <c r="J573" s="26" t="s">
        <v>343</v>
      </c>
    </row>
    <row r="574" spans="1:10" ht="12.75" customHeight="1">
      <c r="A574" s="8">
        <v>35</v>
      </c>
      <c r="B574" s="15">
        <v>42130</v>
      </c>
      <c r="C574" s="1" t="s">
        <v>13</v>
      </c>
      <c r="D574" t="s">
        <v>150</v>
      </c>
      <c r="E574" s="14" t="s">
        <v>151</v>
      </c>
      <c r="F574" s="30">
        <v>27.06</v>
      </c>
      <c r="G574" s="8" t="s">
        <v>1115</v>
      </c>
      <c r="H574" s="14" t="s">
        <v>1149</v>
      </c>
      <c r="I574" s="24">
        <v>42081</v>
      </c>
      <c r="J574" s="26" t="s">
        <v>343</v>
      </c>
    </row>
    <row r="575" spans="1:10" ht="12.75" customHeight="1">
      <c r="A575" s="8">
        <v>35</v>
      </c>
      <c r="B575" s="15">
        <v>42130</v>
      </c>
      <c r="C575" s="1" t="s">
        <v>13</v>
      </c>
      <c r="D575" t="s">
        <v>150</v>
      </c>
      <c r="E575" s="14" t="s">
        <v>151</v>
      </c>
      <c r="F575" s="30">
        <v>27.05</v>
      </c>
      <c r="G575" s="8" t="s">
        <v>1117</v>
      </c>
      <c r="H575" s="14" t="s">
        <v>1150</v>
      </c>
      <c r="I575" s="24">
        <v>42081</v>
      </c>
      <c r="J575" s="26" t="s">
        <v>343</v>
      </c>
    </row>
    <row r="576" spans="1:10" ht="12.75" customHeight="1">
      <c r="A576" s="8">
        <v>35</v>
      </c>
      <c r="B576" s="15">
        <v>42130</v>
      </c>
      <c r="C576" s="1" t="s">
        <v>13</v>
      </c>
      <c r="D576" t="s">
        <v>150</v>
      </c>
      <c r="E576" s="14" t="s">
        <v>151</v>
      </c>
      <c r="F576" s="30">
        <v>27.56</v>
      </c>
      <c r="G576" s="8" t="s">
        <v>1124</v>
      </c>
      <c r="H576" s="14" t="s">
        <v>1151</v>
      </c>
      <c r="I576" s="24">
        <v>42081</v>
      </c>
      <c r="J576" s="26" t="s">
        <v>343</v>
      </c>
    </row>
    <row r="577" spans="1:10" ht="12.75" customHeight="1">
      <c r="A577" s="8">
        <v>36</v>
      </c>
      <c r="B577" s="15">
        <v>42132</v>
      </c>
      <c r="C577" s="1" t="s">
        <v>18</v>
      </c>
      <c r="D577" t="str">
        <f>VLOOKUP(C577,'[1]Sheet1'!$A$1:$F$242,6)</f>
        <v>Via Monte Bianco Selvino BG - 24020</v>
      </c>
      <c r="E577" s="8" t="str">
        <f>VLOOKUP(C577,'[1]Sheet1'!$A$1:$F$242,2)</f>
        <v>01531110169</v>
      </c>
      <c r="F577" s="30">
        <v>513.67</v>
      </c>
      <c r="G577" s="8" t="s">
        <v>1152</v>
      </c>
      <c r="H577" s="14" t="s">
        <v>1155</v>
      </c>
      <c r="I577" s="24">
        <v>41995</v>
      </c>
      <c r="J577" s="26" t="s">
        <v>606</v>
      </c>
    </row>
    <row r="578" spans="1:10" ht="12.75" customHeight="1">
      <c r="A578" s="8">
        <v>36</v>
      </c>
      <c r="B578" s="15">
        <v>42132</v>
      </c>
      <c r="C578" s="1" t="s">
        <v>18</v>
      </c>
      <c r="D578" t="str">
        <f>VLOOKUP(C578,'[1]Sheet1'!$A$1:$F$242,6)</f>
        <v>Via Monte Bianco Selvino BG - 24020</v>
      </c>
      <c r="E578" s="8" t="str">
        <f>VLOOKUP(C578,'[1]Sheet1'!$A$1:$F$242,2)</f>
        <v>01531110169</v>
      </c>
      <c r="F578" s="30">
        <v>131.17</v>
      </c>
      <c r="G578" s="8" t="s">
        <v>1153</v>
      </c>
      <c r="H578" s="8" t="s">
        <v>1156</v>
      </c>
      <c r="I578" s="24">
        <v>41995</v>
      </c>
      <c r="J578" s="26" t="s">
        <v>606</v>
      </c>
    </row>
    <row r="579" spans="1:10" ht="12.75" customHeight="1">
      <c r="A579" s="8">
        <v>36</v>
      </c>
      <c r="B579" s="15">
        <v>42132</v>
      </c>
      <c r="C579" s="1" t="s">
        <v>18</v>
      </c>
      <c r="D579" t="str">
        <f>VLOOKUP(C579,'[1]Sheet1'!$A$1:$F$242,6)</f>
        <v>Via Monte Bianco Selvino BG - 24020</v>
      </c>
      <c r="E579" s="8" t="str">
        <f>VLOOKUP(C579,'[1]Sheet1'!$A$1:$F$242,2)</f>
        <v>01531110169</v>
      </c>
      <c r="F579" s="30">
        <v>1619.28</v>
      </c>
      <c r="G579" s="8" t="s">
        <v>1154</v>
      </c>
      <c r="H579" s="8" t="s">
        <v>1157</v>
      </c>
      <c r="I579" s="24">
        <v>41995</v>
      </c>
      <c r="J579" s="26" t="s">
        <v>606</v>
      </c>
    </row>
    <row r="580" spans="1:10" ht="12.75" customHeight="1">
      <c r="A580" s="8">
        <v>36</v>
      </c>
      <c r="B580" s="15">
        <v>42132</v>
      </c>
      <c r="C580" s="1" t="s">
        <v>117</v>
      </c>
      <c r="D580" t="s">
        <v>466</v>
      </c>
      <c r="E580" s="14" t="s">
        <v>439</v>
      </c>
      <c r="F580" s="30">
        <v>863</v>
      </c>
      <c r="G580" s="8" t="s">
        <v>1158</v>
      </c>
      <c r="H580" s="8" t="s">
        <v>1159</v>
      </c>
      <c r="I580" s="24">
        <v>41982</v>
      </c>
      <c r="J580" s="26" t="s">
        <v>786</v>
      </c>
    </row>
    <row r="581" spans="1:10" ht="12.75" customHeight="1">
      <c r="A581" s="8">
        <v>36</v>
      </c>
      <c r="B581" s="15">
        <v>42132</v>
      </c>
      <c r="C581" s="1" t="s">
        <v>4</v>
      </c>
      <c r="D581" t="s">
        <v>853</v>
      </c>
      <c r="E581" s="14" t="s">
        <v>137</v>
      </c>
      <c r="F581" s="30">
        <v>135.42</v>
      </c>
      <c r="G581" s="8" t="s">
        <v>1160</v>
      </c>
      <c r="H581" s="8" t="s">
        <v>1162</v>
      </c>
      <c r="I581" s="24">
        <v>42004</v>
      </c>
      <c r="J581" s="26" t="s">
        <v>524</v>
      </c>
    </row>
    <row r="582" spans="1:10" ht="12.75" customHeight="1">
      <c r="A582" s="8">
        <v>36</v>
      </c>
      <c r="B582" s="15">
        <v>42132</v>
      </c>
      <c r="C582" s="1" t="s">
        <v>4</v>
      </c>
      <c r="D582" t="s">
        <v>853</v>
      </c>
      <c r="E582" s="14" t="s">
        <v>137</v>
      </c>
      <c r="F582" s="30">
        <v>25.62</v>
      </c>
      <c r="G582" s="8" t="s">
        <v>1161</v>
      </c>
      <c r="H582" s="14" t="s">
        <v>1163</v>
      </c>
      <c r="I582" s="24">
        <v>42035</v>
      </c>
      <c r="J582" s="26" t="s">
        <v>1164</v>
      </c>
    </row>
    <row r="583" spans="1:10" ht="12.75" customHeight="1">
      <c r="A583" s="8">
        <v>36</v>
      </c>
      <c r="B583" s="15">
        <v>42132</v>
      </c>
      <c r="C583" s="1" t="s">
        <v>33</v>
      </c>
      <c r="D583" t="s">
        <v>180</v>
      </c>
      <c r="E583" s="8" t="str">
        <f>VLOOKUP(C583,'[1]Sheet1'!$A$1:$F$242,2)</f>
        <v>05724831002</v>
      </c>
      <c r="F583" s="30">
        <v>979.42</v>
      </c>
      <c r="G583" s="8" t="s">
        <v>1166</v>
      </c>
      <c r="H583" s="8">
        <v>2014023859</v>
      </c>
      <c r="I583" s="24">
        <v>42004</v>
      </c>
      <c r="J583" s="26" t="s">
        <v>572</v>
      </c>
    </row>
    <row r="584" spans="1:10" ht="12.75" customHeight="1">
      <c r="A584" s="8">
        <v>36</v>
      </c>
      <c r="B584" s="15">
        <v>42132</v>
      </c>
      <c r="C584" s="1" t="s">
        <v>61</v>
      </c>
      <c r="D584" t="s">
        <v>455</v>
      </c>
      <c r="E584" s="14" t="s">
        <v>428</v>
      </c>
      <c r="F584" s="30">
        <v>561.2</v>
      </c>
      <c r="G584" s="8" t="s">
        <v>1167</v>
      </c>
      <c r="H584" s="8" t="s">
        <v>1168</v>
      </c>
      <c r="I584" s="24">
        <v>42004</v>
      </c>
      <c r="J584" s="26" t="s">
        <v>1169</v>
      </c>
    </row>
    <row r="585" spans="1:10" ht="12.75" customHeight="1">
      <c r="A585" s="8">
        <v>36</v>
      </c>
      <c r="B585" s="15">
        <v>42132</v>
      </c>
      <c r="C585" s="1" t="s">
        <v>7</v>
      </c>
      <c r="D585" t="s">
        <v>442</v>
      </c>
      <c r="E585" s="14" t="s">
        <v>414</v>
      </c>
      <c r="F585" s="30">
        <v>190.02</v>
      </c>
      <c r="G585" s="8" t="s">
        <v>1170</v>
      </c>
      <c r="H585" s="8" t="s">
        <v>1172</v>
      </c>
      <c r="I585" s="24">
        <v>42004</v>
      </c>
      <c r="J585" s="26" t="s">
        <v>520</v>
      </c>
    </row>
    <row r="586" spans="1:10" ht="12.75" customHeight="1">
      <c r="A586" s="8">
        <v>36</v>
      </c>
      <c r="B586" s="15">
        <v>42132</v>
      </c>
      <c r="C586" s="1" t="s">
        <v>7</v>
      </c>
      <c r="D586" t="s">
        <v>442</v>
      </c>
      <c r="E586" s="14" t="s">
        <v>414</v>
      </c>
      <c r="F586" s="30">
        <v>100</v>
      </c>
      <c r="G586" s="8" t="s">
        <v>1171</v>
      </c>
      <c r="H586" s="8" t="s">
        <v>1052</v>
      </c>
      <c r="I586" s="24">
        <v>42004</v>
      </c>
      <c r="J586" s="26" t="s">
        <v>520</v>
      </c>
    </row>
    <row r="587" spans="1:10" ht="12.75" customHeight="1">
      <c r="A587" s="8">
        <v>36</v>
      </c>
      <c r="B587" s="15">
        <v>42132</v>
      </c>
      <c r="C587" s="1" t="s">
        <v>8</v>
      </c>
      <c r="D587" t="s">
        <v>824</v>
      </c>
      <c r="E587" s="14" t="s">
        <v>143</v>
      </c>
      <c r="F587" s="30">
        <v>378.78</v>
      </c>
      <c r="G587" s="8" t="s">
        <v>1173</v>
      </c>
      <c r="H587" s="8" t="s">
        <v>1180</v>
      </c>
      <c r="I587" s="24">
        <v>42004</v>
      </c>
      <c r="J587" s="26" t="s">
        <v>569</v>
      </c>
    </row>
    <row r="588" spans="1:10" ht="12.75" customHeight="1">
      <c r="A588" s="8">
        <v>36</v>
      </c>
      <c r="B588" s="15">
        <v>42132</v>
      </c>
      <c r="C588" s="1" t="s">
        <v>8</v>
      </c>
      <c r="D588" t="s">
        <v>824</v>
      </c>
      <c r="E588" s="14" t="s">
        <v>143</v>
      </c>
      <c r="F588" s="30">
        <v>125.19</v>
      </c>
      <c r="G588" s="8" t="s">
        <v>1174</v>
      </c>
      <c r="H588" s="8" t="s">
        <v>1181</v>
      </c>
      <c r="I588" s="24">
        <v>42004</v>
      </c>
      <c r="J588" s="26" t="s">
        <v>569</v>
      </c>
    </row>
    <row r="589" spans="1:10" ht="12.75" customHeight="1">
      <c r="A589" s="8">
        <v>36</v>
      </c>
      <c r="B589" s="15">
        <v>42132</v>
      </c>
      <c r="C589" s="1" t="s">
        <v>8</v>
      </c>
      <c r="D589" t="s">
        <v>824</v>
      </c>
      <c r="E589" s="14" t="s">
        <v>143</v>
      </c>
      <c r="F589" s="30">
        <v>931.71</v>
      </c>
      <c r="G589" s="8" t="s">
        <v>1175</v>
      </c>
      <c r="H589" s="14" t="s">
        <v>1182</v>
      </c>
      <c r="I589" s="24">
        <v>42124</v>
      </c>
      <c r="J589" s="26" t="s">
        <v>1187</v>
      </c>
    </row>
    <row r="590" spans="1:10" ht="12.75" customHeight="1">
      <c r="A590" s="8">
        <v>36</v>
      </c>
      <c r="B590" s="15">
        <v>42132</v>
      </c>
      <c r="C590" s="1" t="s">
        <v>8</v>
      </c>
      <c r="D590" t="s">
        <v>824</v>
      </c>
      <c r="E590" s="14" t="s">
        <v>143</v>
      </c>
      <c r="F590" s="30">
        <v>309.87</v>
      </c>
      <c r="G590" s="8" t="s">
        <v>1176</v>
      </c>
      <c r="H590" s="14" t="s">
        <v>1183</v>
      </c>
      <c r="I590" s="24">
        <v>42124</v>
      </c>
      <c r="J590" s="26" t="s">
        <v>1187</v>
      </c>
    </row>
    <row r="591" spans="1:10" ht="12.75" customHeight="1">
      <c r="A591" s="8">
        <v>36</v>
      </c>
      <c r="B591" s="15">
        <v>42132</v>
      </c>
      <c r="C591" s="1" t="s">
        <v>8</v>
      </c>
      <c r="D591" t="s">
        <v>824</v>
      </c>
      <c r="E591" s="14" t="s">
        <v>143</v>
      </c>
      <c r="F591" s="30">
        <v>266.46</v>
      </c>
      <c r="G591" s="8" t="s">
        <v>1177</v>
      </c>
      <c r="H591" s="14" t="s">
        <v>1184</v>
      </c>
      <c r="I591" s="24">
        <v>42124</v>
      </c>
      <c r="J591" s="26" t="s">
        <v>1187</v>
      </c>
    </row>
    <row r="592" spans="1:10" ht="12.75" customHeight="1">
      <c r="A592" s="8">
        <v>36</v>
      </c>
      <c r="B592" s="15">
        <v>42132</v>
      </c>
      <c r="C592" s="1" t="s">
        <v>8</v>
      </c>
      <c r="D592" t="s">
        <v>824</v>
      </c>
      <c r="E592" s="14" t="s">
        <v>143</v>
      </c>
      <c r="F592" s="30">
        <v>1830</v>
      </c>
      <c r="G592" s="8" t="s">
        <v>1179</v>
      </c>
      <c r="H592" s="14" t="s">
        <v>1185</v>
      </c>
      <c r="I592" s="24">
        <v>42124</v>
      </c>
      <c r="J592" s="26" t="s">
        <v>1187</v>
      </c>
    </row>
    <row r="593" spans="1:10" ht="12.75" customHeight="1">
      <c r="A593" s="8">
        <v>36</v>
      </c>
      <c r="B593" s="15">
        <v>42132</v>
      </c>
      <c r="C593" s="1" t="s">
        <v>8</v>
      </c>
      <c r="D593" t="s">
        <v>824</v>
      </c>
      <c r="E593" s="14" t="s">
        <v>143</v>
      </c>
      <c r="F593" s="30">
        <v>915</v>
      </c>
      <c r="G593" s="8" t="s">
        <v>1178</v>
      </c>
      <c r="H593" s="14" t="s">
        <v>1186</v>
      </c>
      <c r="I593" s="24">
        <v>42124</v>
      </c>
      <c r="J593" s="26" t="s">
        <v>1187</v>
      </c>
    </row>
    <row r="594" spans="1:10" ht="12.75" customHeight="1">
      <c r="A594" s="8">
        <v>36</v>
      </c>
      <c r="B594" s="15">
        <v>42132</v>
      </c>
      <c r="C594" s="1" t="s">
        <v>87</v>
      </c>
      <c r="D594" t="s">
        <v>214</v>
      </c>
      <c r="E594" s="14" t="s">
        <v>215</v>
      </c>
      <c r="F594" s="43">
        <v>915</v>
      </c>
      <c r="G594" s="8" t="s">
        <v>1188</v>
      </c>
      <c r="H594" s="8">
        <v>20150125</v>
      </c>
      <c r="I594" s="24">
        <v>42061</v>
      </c>
      <c r="J594" s="26" t="s">
        <v>1190</v>
      </c>
    </row>
    <row r="595" spans="1:10" ht="12.75" customHeight="1">
      <c r="A595" s="8">
        <v>36</v>
      </c>
      <c r="B595" s="15">
        <v>42132</v>
      </c>
      <c r="C595" s="1" t="s">
        <v>87</v>
      </c>
      <c r="D595" t="s">
        <v>214</v>
      </c>
      <c r="E595" s="14" t="s">
        <v>215</v>
      </c>
      <c r="F595" s="30">
        <v>915</v>
      </c>
      <c r="G595" s="8" t="s">
        <v>1189</v>
      </c>
      <c r="H595" s="8">
        <v>20150258</v>
      </c>
      <c r="I595" s="24">
        <v>42094</v>
      </c>
      <c r="J595" s="26" t="s">
        <v>1190</v>
      </c>
    </row>
    <row r="596" spans="1:10" ht="12.75" customHeight="1">
      <c r="A596" s="8">
        <v>37</v>
      </c>
      <c r="B596" s="15">
        <v>42132</v>
      </c>
      <c r="C596" s="1" t="s">
        <v>97</v>
      </c>
      <c r="D596" t="s">
        <v>222</v>
      </c>
      <c r="E596" s="14" t="s">
        <v>223</v>
      </c>
      <c r="F596" s="30">
        <v>5068.03</v>
      </c>
      <c r="G596" s="8" t="s">
        <v>1193</v>
      </c>
      <c r="H596" s="8">
        <v>15667756</v>
      </c>
      <c r="I596" s="24">
        <v>42063</v>
      </c>
      <c r="J596" s="26" t="s">
        <v>1195</v>
      </c>
    </row>
    <row r="597" spans="1:10" ht="12.75" customHeight="1">
      <c r="A597" s="8">
        <v>37</v>
      </c>
      <c r="B597" s="15">
        <v>42132</v>
      </c>
      <c r="C597" s="1" t="s">
        <v>97</v>
      </c>
      <c r="D597" t="s">
        <v>222</v>
      </c>
      <c r="E597" s="14" t="s">
        <v>223</v>
      </c>
      <c r="F597" s="30">
        <v>153.5</v>
      </c>
      <c r="G597" s="8" t="s">
        <v>1194</v>
      </c>
      <c r="H597" s="8">
        <v>15680798</v>
      </c>
      <c r="I597" s="24">
        <v>42094</v>
      </c>
      <c r="J597" s="26" t="s">
        <v>1195</v>
      </c>
    </row>
    <row r="598" spans="1:10" ht="12.75" customHeight="1">
      <c r="A598" s="8">
        <v>37</v>
      </c>
      <c r="B598" s="15">
        <v>42132</v>
      </c>
      <c r="C598" s="1" t="s">
        <v>25</v>
      </c>
      <c r="D598" t="s">
        <v>170</v>
      </c>
      <c r="E598" s="14" t="s">
        <v>171</v>
      </c>
      <c r="F598" s="30">
        <v>703.82</v>
      </c>
      <c r="G598" s="8" t="s">
        <v>1196</v>
      </c>
      <c r="H598" s="8" t="s">
        <v>1198</v>
      </c>
      <c r="I598" s="24">
        <v>42035</v>
      </c>
      <c r="J598" s="26" t="s">
        <v>1200</v>
      </c>
    </row>
    <row r="599" spans="1:10" ht="12.75" customHeight="1">
      <c r="A599" s="8">
        <v>37</v>
      </c>
      <c r="B599" s="15">
        <v>42132</v>
      </c>
      <c r="C599" s="1" t="s">
        <v>25</v>
      </c>
      <c r="D599" t="s">
        <v>170</v>
      </c>
      <c r="E599" s="14" t="s">
        <v>171</v>
      </c>
      <c r="F599" s="30">
        <v>692.84</v>
      </c>
      <c r="G599" s="8" t="s">
        <v>1197</v>
      </c>
      <c r="H599" s="8" t="s">
        <v>1199</v>
      </c>
      <c r="I599" s="24">
        <v>42035</v>
      </c>
      <c r="J599" s="26" t="s">
        <v>1200</v>
      </c>
    </row>
    <row r="600" spans="1:10" ht="12.75" customHeight="1">
      <c r="A600" s="8">
        <v>37</v>
      </c>
      <c r="B600" s="15">
        <v>42132</v>
      </c>
      <c r="C600" s="1" t="s">
        <v>5</v>
      </c>
      <c r="D600" t="s">
        <v>138</v>
      </c>
      <c r="E600" s="14" t="s">
        <v>139</v>
      </c>
      <c r="F600" s="30">
        <v>1308.18</v>
      </c>
      <c r="G600" s="8" t="s">
        <v>1201</v>
      </c>
      <c r="H600" s="8" t="s">
        <v>1202</v>
      </c>
      <c r="I600" s="24">
        <v>42063</v>
      </c>
      <c r="J600" s="26" t="s">
        <v>1109</v>
      </c>
    </row>
    <row r="601" spans="1:10" ht="12.75" customHeight="1">
      <c r="A601" s="8">
        <v>38</v>
      </c>
      <c r="B601" s="15">
        <v>42132</v>
      </c>
      <c r="C601" s="1" t="s">
        <v>24</v>
      </c>
      <c r="D601" t="s">
        <v>847</v>
      </c>
      <c r="E601" s="14" t="s">
        <v>169</v>
      </c>
      <c r="F601" s="30">
        <v>648.7</v>
      </c>
      <c r="G601" s="8" t="s">
        <v>1203</v>
      </c>
      <c r="H601" s="8" t="s">
        <v>1205</v>
      </c>
      <c r="I601" s="24">
        <v>42004</v>
      </c>
      <c r="J601" s="26" t="s">
        <v>530</v>
      </c>
    </row>
    <row r="602" spans="1:10" ht="12.75" customHeight="1">
      <c r="A602" s="8">
        <v>38</v>
      </c>
      <c r="B602" s="15">
        <v>42132</v>
      </c>
      <c r="C602" s="1" t="s">
        <v>24</v>
      </c>
      <c r="D602" t="s">
        <v>847</v>
      </c>
      <c r="E602" s="14" t="s">
        <v>169</v>
      </c>
      <c r="F602" s="30">
        <v>405.47</v>
      </c>
      <c r="G602" s="8" t="s">
        <v>1204</v>
      </c>
      <c r="H602" s="14" t="s">
        <v>1206</v>
      </c>
      <c r="I602" s="24">
        <v>42035</v>
      </c>
      <c r="J602" s="26" t="s">
        <v>1207</v>
      </c>
    </row>
    <row r="603" spans="1:10" ht="12.75" customHeight="1">
      <c r="A603" s="8">
        <v>38</v>
      </c>
      <c r="B603" s="15">
        <v>42132</v>
      </c>
      <c r="C603" s="1" t="s">
        <v>36</v>
      </c>
      <c r="D603" t="s">
        <v>186</v>
      </c>
      <c r="E603" s="14" t="s">
        <v>187</v>
      </c>
      <c r="F603" s="30">
        <v>1793.45</v>
      </c>
      <c r="G603" s="8" t="s">
        <v>1208</v>
      </c>
      <c r="H603" s="8">
        <v>2</v>
      </c>
      <c r="I603" s="24">
        <v>42006</v>
      </c>
      <c r="J603" s="26" t="s">
        <v>343</v>
      </c>
    </row>
    <row r="604" spans="1:10" ht="12.75" customHeight="1">
      <c r="A604" s="8">
        <v>38</v>
      </c>
      <c r="B604" s="15">
        <v>42132</v>
      </c>
      <c r="C604" s="1" t="s">
        <v>17</v>
      </c>
      <c r="D604" t="s">
        <v>156</v>
      </c>
      <c r="E604" s="14" t="s">
        <v>157</v>
      </c>
      <c r="F604" s="30">
        <v>2027.98</v>
      </c>
      <c r="G604" s="8" t="s">
        <v>1209</v>
      </c>
      <c r="H604" s="8" t="s">
        <v>1210</v>
      </c>
      <c r="I604" s="24">
        <v>42062</v>
      </c>
      <c r="J604" s="26" t="s">
        <v>1211</v>
      </c>
    </row>
    <row r="605" spans="1:10" ht="12.75" customHeight="1">
      <c r="A605" s="8">
        <v>38</v>
      </c>
      <c r="B605" s="15">
        <v>42132</v>
      </c>
      <c r="C605" s="1" t="s">
        <v>60</v>
      </c>
      <c r="D605" t="s">
        <v>198</v>
      </c>
      <c r="E605" s="14" t="s">
        <v>199</v>
      </c>
      <c r="F605" s="30">
        <v>4904.4</v>
      </c>
      <c r="G605" s="8" t="s">
        <v>1212</v>
      </c>
      <c r="H605" s="14" t="s">
        <v>1184</v>
      </c>
      <c r="I605" s="24">
        <v>42041</v>
      </c>
      <c r="J605" s="26" t="s">
        <v>1213</v>
      </c>
    </row>
    <row r="606" spans="1:10" ht="12.75" customHeight="1">
      <c r="A606" s="8">
        <v>38</v>
      </c>
      <c r="B606" s="15">
        <v>42132</v>
      </c>
      <c r="C606" s="1" t="s">
        <v>23</v>
      </c>
      <c r="D606" t="s">
        <v>884</v>
      </c>
      <c r="E606" s="14" t="s">
        <v>167</v>
      </c>
      <c r="F606" s="30">
        <v>791.78</v>
      </c>
      <c r="G606" s="8" t="s">
        <v>1214</v>
      </c>
      <c r="H606" s="8" t="s">
        <v>1215</v>
      </c>
      <c r="I606" s="24">
        <v>42061</v>
      </c>
      <c r="J606" s="26" t="s">
        <v>712</v>
      </c>
    </row>
    <row r="607" spans="1:10" ht="12.75" customHeight="1">
      <c r="A607" s="8">
        <v>39</v>
      </c>
      <c r="B607" s="15">
        <v>42132</v>
      </c>
      <c r="C607" s="1" t="s">
        <v>78</v>
      </c>
      <c r="D607" t="s">
        <v>208</v>
      </c>
      <c r="E607" s="14">
        <v>11957650150</v>
      </c>
      <c r="F607" s="30">
        <v>1187.29</v>
      </c>
      <c r="G607" s="8" t="s">
        <v>1216</v>
      </c>
      <c r="H607" s="8" t="s">
        <v>1217</v>
      </c>
      <c r="I607" s="24">
        <v>42036</v>
      </c>
      <c r="J607" s="26" t="s">
        <v>343</v>
      </c>
    </row>
    <row r="608" spans="1:10" ht="12.75" customHeight="1">
      <c r="A608" s="8">
        <v>39</v>
      </c>
      <c r="B608" s="15">
        <v>42132</v>
      </c>
      <c r="C608" s="1" t="s">
        <v>659</v>
      </c>
      <c r="D608" t="str">
        <f>VLOOKUP(C608,'[1]Sheet1'!$A$1:$F$242,6)</f>
        <v>Via E. Fermi Bolgare BG - 24060</v>
      </c>
      <c r="E608" s="8" t="str">
        <f>VLOOKUP(C608,'[1]Sheet1'!$A$1:$F$242,2)</f>
        <v>01893990166</v>
      </c>
      <c r="F608" s="30">
        <v>366</v>
      </c>
      <c r="G608" s="8" t="s">
        <v>1218</v>
      </c>
      <c r="H608" s="14" t="s">
        <v>1219</v>
      </c>
      <c r="I608" s="24">
        <v>42036</v>
      </c>
      <c r="J608" s="26" t="s">
        <v>343</v>
      </c>
    </row>
    <row r="609" spans="1:10" ht="12.75" customHeight="1">
      <c r="A609" s="8">
        <v>39</v>
      </c>
      <c r="B609" s="15">
        <v>42132</v>
      </c>
      <c r="C609" s="1" t="s">
        <v>3</v>
      </c>
      <c r="D609" t="s">
        <v>134</v>
      </c>
      <c r="E609" s="14" t="s">
        <v>135</v>
      </c>
      <c r="F609" s="30">
        <v>2320.44</v>
      </c>
      <c r="G609" s="8" t="s">
        <v>1220</v>
      </c>
      <c r="H609" s="14" t="s">
        <v>1183</v>
      </c>
      <c r="I609" s="24">
        <v>42035</v>
      </c>
      <c r="J609" s="26" t="s">
        <v>1221</v>
      </c>
    </row>
    <row r="610" spans="1:10" ht="12.75" customHeight="1">
      <c r="A610" s="8">
        <v>39</v>
      </c>
      <c r="B610" s="15">
        <v>42132</v>
      </c>
      <c r="C610" s="1" t="s">
        <v>89</v>
      </c>
      <c r="D610" t="s">
        <v>822</v>
      </c>
      <c r="E610" s="14" t="s">
        <v>219</v>
      </c>
      <c r="F610" s="30">
        <v>77.59</v>
      </c>
      <c r="G610" s="8" t="s">
        <v>1222</v>
      </c>
      <c r="H610" s="8">
        <v>1390</v>
      </c>
      <c r="I610" s="24">
        <v>42091</v>
      </c>
      <c r="J610" s="26" t="s">
        <v>343</v>
      </c>
    </row>
    <row r="611" spans="1:10" ht="12.75" customHeight="1">
      <c r="A611" s="8">
        <v>40</v>
      </c>
      <c r="B611" s="15">
        <v>42138</v>
      </c>
      <c r="C611" s="1" t="s">
        <v>12</v>
      </c>
      <c r="D611" t="str">
        <f>VLOOKUP(C611,'[1]Sheet1'!$A$1:$F$242,6)</f>
        <v>Via Guidubaldo del Monte Roma RM - 00197</v>
      </c>
      <c r="E611" s="8" t="str">
        <f>VLOOKUP(C611,'[1]Sheet1'!$A$1:$F$242,2)</f>
        <v>05877611003</v>
      </c>
      <c r="F611" s="30">
        <v>17.24</v>
      </c>
      <c r="G611" s="8" t="s">
        <v>1223</v>
      </c>
      <c r="H611" s="8">
        <v>40337</v>
      </c>
      <c r="I611" s="15">
        <v>42033</v>
      </c>
      <c r="J611" s="26" t="s">
        <v>343</v>
      </c>
    </row>
    <row r="612" spans="1:10" ht="12.75" customHeight="1">
      <c r="A612" s="8">
        <v>40</v>
      </c>
      <c r="B612" s="15">
        <v>42138</v>
      </c>
      <c r="C612" s="1" t="s">
        <v>12</v>
      </c>
      <c r="D612" t="str">
        <f>VLOOKUP(C612,'[1]Sheet1'!$A$1:$F$242,6)</f>
        <v>Via Guidubaldo del Monte Roma RM - 00197</v>
      </c>
      <c r="E612" s="8" t="str">
        <f>VLOOKUP(C612,'[1]Sheet1'!$A$1:$F$242,2)</f>
        <v>05877611003</v>
      </c>
      <c r="F612" s="30">
        <v>20364.77</v>
      </c>
      <c r="G612" s="8" t="s">
        <v>1224</v>
      </c>
      <c r="H612" s="8">
        <v>41594</v>
      </c>
      <c r="I612" s="15">
        <v>42129</v>
      </c>
      <c r="J612" s="26" t="s">
        <v>343</v>
      </c>
    </row>
    <row r="613" spans="1:10" ht="12.75" customHeight="1">
      <c r="A613" s="8">
        <v>40</v>
      </c>
      <c r="B613" s="15">
        <v>42138</v>
      </c>
      <c r="C613" s="1" t="s">
        <v>12</v>
      </c>
      <c r="D613" t="str">
        <f>VLOOKUP(C613,'[1]Sheet1'!$A$1:$F$242,6)</f>
        <v>Via Guidubaldo del Monte Roma RM - 00197</v>
      </c>
      <c r="E613" s="8" t="str">
        <f>VLOOKUP(C613,'[1]Sheet1'!$A$1:$F$242,2)</f>
        <v>05877611003</v>
      </c>
      <c r="F613" s="30">
        <v>-121.13</v>
      </c>
      <c r="G613" s="8" t="s">
        <v>1225</v>
      </c>
      <c r="H613" s="8">
        <v>41715</v>
      </c>
      <c r="I613" s="15">
        <v>42129</v>
      </c>
      <c r="J613" s="26" t="s">
        <v>343</v>
      </c>
    </row>
    <row r="614" spans="1:10" ht="12.75" customHeight="1">
      <c r="A614" s="8">
        <v>40</v>
      </c>
      <c r="B614" s="15">
        <v>42138</v>
      </c>
      <c r="C614" s="1" t="s">
        <v>12</v>
      </c>
      <c r="D614" t="str">
        <f>VLOOKUP(C614,'[1]Sheet1'!$A$1:$F$242,6)</f>
        <v>Via Guidubaldo del Monte Roma RM - 00197</v>
      </c>
      <c r="E614" s="8" t="str">
        <f>VLOOKUP(C614,'[1]Sheet1'!$A$1:$F$242,2)</f>
        <v>05877611003</v>
      </c>
      <c r="F614" s="30">
        <v>49.32</v>
      </c>
      <c r="G614" s="8" t="s">
        <v>1226</v>
      </c>
      <c r="H614" s="8">
        <v>81755</v>
      </c>
      <c r="I614" s="24">
        <v>42129</v>
      </c>
      <c r="J614" s="26" t="s">
        <v>343</v>
      </c>
    </row>
    <row r="615" spans="1:10" ht="12.75" customHeight="1">
      <c r="A615" s="8">
        <v>40</v>
      </c>
      <c r="B615" s="15">
        <v>42138</v>
      </c>
      <c r="C615" s="1" t="s">
        <v>13</v>
      </c>
      <c r="D615" t="s">
        <v>150</v>
      </c>
      <c r="E615" s="14" t="s">
        <v>151</v>
      </c>
      <c r="F615" s="30">
        <v>7822.32</v>
      </c>
      <c r="G615" s="8" t="s">
        <v>1227</v>
      </c>
      <c r="H615" s="14" t="s">
        <v>1228</v>
      </c>
      <c r="I615" s="24">
        <v>42126</v>
      </c>
      <c r="J615" s="26" t="s">
        <v>343</v>
      </c>
    </row>
    <row r="616" spans="1:10" ht="12.75" customHeight="1">
      <c r="A616" s="8">
        <v>40</v>
      </c>
      <c r="B616" s="15">
        <v>42138</v>
      </c>
      <c r="C616" s="34" t="s">
        <v>129</v>
      </c>
      <c r="D616" s="35" t="s">
        <v>152</v>
      </c>
      <c r="E616" s="36" t="s">
        <v>153</v>
      </c>
      <c r="F616" s="37">
        <v>3850</v>
      </c>
      <c r="G616" s="31" t="s">
        <v>541</v>
      </c>
      <c r="H616" s="31" t="s">
        <v>343</v>
      </c>
      <c r="I616" s="38">
        <v>2015</v>
      </c>
      <c r="J616" s="26" t="s">
        <v>343</v>
      </c>
    </row>
    <row r="617" spans="1:10" ht="12.75" customHeight="1">
      <c r="A617" s="8">
        <v>41</v>
      </c>
      <c r="B617" s="15">
        <v>42150</v>
      </c>
      <c r="C617" s="1" t="s">
        <v>1229</v>
      </c>
      <c r="D617" t="s">
        <v>1230</v>
      </c>
      <c r="E617" s="14" t="s">
        <v>1231</v>
      </c>
      <c r="F617" s="30">
        <v>150.67</v>
      </c>
      <c r="G617" s="8" t="s">
        <v>1232</v>
      </c>
      <c r="H617" s="8">
        <v>475</v>
      </c>
      <c r="I617" s="24">
        <v>42142</v>
      </c>
      <c r="J617" s="26" t="s">
        <v>343</v>
      </c>
    </row>
    <row r="618" spans="1:10" ht="12.75" customHeight="1">
      <c r="A618" s="8">
        <v>41</v>
      </c>
      <c r="B618" s="15">
        <v>42150</v>
      </c>
      <c r="C618" s="1" t="s">
        <v>41</v>
      </c>
      <c r="D618" t="s">
        <v>447</v>
      </c>
      <c r="E618" s="14" t="s">
        <v>419</v>
      </c>
      <c r="F618" s="30">
        <v>991.29</v>
      </c>
      <c r="G618" s="8" t="s">
        <v>1233</v>
      </c>
      <c r="H618" s="14" t="s">
        <v>1234</v>
      </c>
      <c r="I618" s="24">
        <v>42058</v>
      </c>
      <c r="J618" s="26" t="s">
        <v>1235</v>
      </c>
    </row>
    <row r="619" spans="1:10" ht="12.75" customHeight="1">
      <c r="A619" s="8">
        <v>41</v>
      </c>
      <c r="B619" s="15">
        <v>42150</v>
      </c>
      <c r="C619" s="1" t="s">
        <v>1086</v>
      </c>
      <c r="D619" t="s">
        <v>1089</v>
      </c>
      <c r="E619" s="14" t="s">
        <v>1090</v>
      </c>
      <c r="F619" s="30">
        <v>3741.34</v>
      </c>
      <c r="G619" s="8" t="s">
        <v>1236</v>
      </c>
      <c r="H619" s="8" t="s">
        <v>1237</v>
      </c>
      <c r="I619" s="24">
        <v>42080</v>
      </c>
      <c r="J619" s="26" t="s">
        <v>1108</v>
      </c>
    </row>
    <row r="620" spans="1:10" ht="12.75" customHeight="1">
      <c r="A620" s="8">
        <v>42</v>
      </c>
      <c r="B620" s="15">
        <v>42150</v>
      </c>
      <c r="C620" s="1" t="s">
        <v>43</v>
      </c>
      <c r="D620" t="s">
        <v>448</v>
      </c>
      <c r="E620" s="14" t="s">
        <v>420</v>
      </c>
      <c r="F620" s="30">
        <v>1952</v>
      </c>
      <c r="G620" s="8" t="s">
        <v>1238</v>
      </c>
      <c r="H620" s="8" t="s">
        <v>1239</v>
      </c>
      <c r="I620" s="24">
        <v>42128</v>
      </c>
      <c r="J620" s="26" t="s">
        <v>343</v>
      </c>
    </row>
    <row r="621" spans="1:10" ht="12.75" customHeight="1">
      <c r="A621" s="8">
        <v>43</v>
      </c>
      <c r="B621" s="15">
        <v>42150</v>
      </c>
      <c r="C621" s="1" t="s">
        <v>504</v>
      </c>
      <c r="D621" t="s">
        <v>505</v>
      </c>
      <c r="E621" s="14" t="s">
        <v>163</v>
      </c>
      <c r="F621" s="2">
        <v>180</v>
      </c>
      <c r="G621" s="11" t="s">
        <v>506</v>
      </c>
      <c r="H621" s="11" t="s">
        <v>507</v>
      </c>
      <c r="I621" s="25" t="s">
        <v>343</v>
      </c>
      <c r="J621" s="27" t="s">
        <v>343</v>
      </c>
    </row>
    <row r="622" spans="1:10" ht="12.75" customHeight="1">
      <c r="A622" s="8">
        <v>44</v>
      </c>
      <c r="B622" s="15">
        <v>42152</v>
      </c>
      <c r="C622" s="40" t="s">
        <v>788</v>
      </c>
      <c r="D622" s="35" t="s">
        <v>549</v>
      </c>
      <c r="E622" s="36" t="s">
        <v>834</v>
      </c>
      <c r="F622" s="2">
        <v>322.85</v>
      </c>
      <c r="G622" s="11" t="s">
        <v>345</v>
      </c>
      <c r="H622" s="11">
        <v>119277947</v>
      </c>
      <c r="I622" s="38">
        <v>2015</v>
      </c>
      <c r="J622" s="27" t="s">
        <v>1165</v>
      </c>
    </row>
    <row r="623" spans="1:10" ht="12.75" customHeight="1">
      <c r="A623" s="8">
        <v>44</v>
      </c>
      <c r="B623" s="15">
        <v>42152</v>
      </c>
      <c r="C623" s="40" t="s">
        <v>788</v>
      </c>
      <c r="D623" s="35" t="s">
        <v>549</v>
      </c>
      <c r="E623" s="36" t="s">
        <v>834</v>
      </c>
      <c r="F623" s="2">
        <v>322.85</v>
      </c>
      <c r="G623" s="11" t="s">
        <v>345</v>
      </c>
      <c r="H623" s="11">
        <v>119277968</v>
      </c>
      <c r="I623" s="38">
        <v>2015</v>
      </c>
      <c r="J623" s="27" t="s">
        <v>1165</v>
      </c>
    </row>
    <row r="624" spans="1:10" ht="12.75" customHeight="1">
      <c r="A624" s="8">
        <v>44</v>
      </c>
      <c r="B624" s="15">
        <v>42152</v>
      </c>
      <c r="C624" s="40" t="s">
        <v>788</v>
      </c>
      <c r="D624" s="35" t="s">
        <v>549</v>
      </c>
      <c r="E624" s="36" t="s">
        <v>834</v>
      </c>
      <c r="F624" s="2">
        <v>770.63</v>
      </c>
      <c r="G624" s="11" t="s">
        <v>345</v>
      </c>
      <c r="H624" s="11">
        <v>119277958</v>
      </c>
      <c r="I624" s="38">
        <v>2015</v>
      </c>
      <c r="J624" s="27" t="s">
        <v>1165</v>
      </c>
    </row>
    <row r="625" spans="1:10" ht="12.75" customHeight="1">
      <c r="A625" s="8">
        <v>44</v>
      </c>
      <c r="B625" s="15">
        <v>42152</v>
      </c>
      <c r="C625" s="40" t="s">
        <v>788</v>
      </c>
      <c r="D625" s="35" t="s">
        <v>549</v>
      </c>
      <c r="E625" s="36" t="s">
        <v>834</v>
      </c>
      <c r="F625" s="2">
        <v>372.64</v>
      </c>
      <c r="G625" s="11" t="s">
        <v>345</v>
      </c>
      <c r="H625" s="11">
        <v>119277934</v>
      </c>
      <c r="I625" s="38">
        <v>2015</v>
      </c>
      <c r="J625" s="27" t="s">
        <v>1165</v>
      </c>
    </row>
    <row r="626" spans="1:10" ht="12.75" customHeight="1">
      <c r="A626" s="8">
        <v>45</v>
      </c>
      <c r="B626" s="15">
        <v>42159</v>
      </c>
      <c r="C626" s="1" t="s">
        <v>979</v>
      </c>
      <c r="D626" t="s">
        <v>980</v>
      </c>
      <c r="E626" s="14" t="s">
        <v>981</v>
      </c>
      <c r="F626" s="30">
        <v>269.5</v>
      </c>
      <c r="G626" s="8" t="s">
        <v>1240</v>
      </c>
      <c r="H626" s="8" t="s">
        <v>1242</v>
      </c>
      <c r="I626" s="24">
        <v>42135</v>
      </c>
      <c r="J626" s="26" t="s">
        <v>343</v>
      </c>
    </row>
    <row r="627" spans="1:10" ht="12.75" customHeight="1">
      <c r="A627" s="8">
        <v>45</v>
      </c>
      <c r="B627" s="15">
        <v>42159</v>
      </c>
      <c r="C627" s="1" t="s">
        <v>979</v>
      </c>
      <c r="D627" t="s">
        <v>980</v>
      </c>
      <c r="E627" s="14" t="s">
        <v>981</v>
      </c>
      <c r="F627" s="30">
        <v>88</v>
      </c>
      <c r="G627" s="8" t="s">
        <v>1241</v>
      </c>
      <c r="H627" s="8" t="s">
        <v>1243</v>
      </c>
      <c r="I627" s="24">
        <v>42135</v>
      </c>
      <c r="J627" s="26" t="s">
        <v>343</v>
      </c>
    </row>
    <row r="628" spans="1:10" ht="12.75" customHeight="1">
      <c r="A628" s="8">
        <v>46</v>
      </c>
      <c r="B628" s="15">
        <v>42163</v>
      </c>
      <c r="C628" s="1" t="s">
        <v>12</v>
      </c>
      <c r="D628" t="str">
        <f>VLOOKUP(C628,'[1]Sheet1'!$A$1:$F$242,6)</f>
        <v>Via Guidubaldo del Monte Roma RM - 00197</v>
      </c>
      <c r="E628" s="8" t="str">
        <f>VLOOKUP(C628,'[1]Sheet1'!$A$1:$F$242,2)</f>
        <v>05877611003</v>
      </c>
      <c r="F628" s="30">
        <v>17374.81</v>
      </c>
      <c r="G628" s="8" t="s">
        <v>1249</v>
      </c>
      <c r="H628" s="8">
        <v>41874</v>
      </c>
      <c r="I628" s="24">
        <v>42156</v>
      </c>
      <c r="J628" s="26" t="s">
        <v>343</v>
      </c>
    </row>
    <row r="629" spans="1:10" ht="12.75" customHeight="1">
      <c r="A629" s="8">
        <v>46</v>
      </c>
      <c r="B629" s="15">
        <v>42163</v>
      </c>
      <c r="C629" s="1" t="s">
        <v>12</v>
      </c>
      <c r="D629" t="str">
        <f>VLOOKUP(C629,'[1]Sheet1'!$A$1:$F$242,6)</f>
        <v>Via Guidubaldo del Monte Roma RM - 00197</v>
      </c>
      <c r="E629" s="8" t="str">
        <f>VLOOKUP(C629,'[1]Sheet1'!$A$1:$F$242,2)</f>
        <v>05877611003</v>
      </c>
      <c r="F629" s="30">
        <v>-108.15</v>
      </c>
      <c r="G629" s="8" t="s">
        <v>1250</v>
      </c>
      <c r="H629" s="8">
        <v>41987</v>
      </c>
      <c r="I629" s="24">
        <v>42158</v>
      </c>
      <c r="J629" s="26" t="s">
        <v>343</v>
      </c>
    </row>
    <row r="630" spans="1:10" ht="12.75" customHeight="1">
      <c r="A630" s="8">
        <v>46</v>
      </c>
      <c r="B630" s="15">
        <v>42163</v>
      </c>
      <c r="C630" s="1" t="s">
        <v>12</v>
      </c>
      <c r="D630" t="str">
        <f>VLOOKUP(C630,'[1]Sheet1'!$A$1:$F$242,6)</f>
        <v>Via Guidubaldo del Monte Roma RM - 00197</v>
      </c>
      <c r="E630" s="8" t="str">
        <f>VLOOKUP(C630,'[1]Sheet1'!$A$1:$F$242,2)</f>
        <v>05877611003</v>
      </c>
      <c r="F630" s="30">
        <v>49.32</v>
      </c>
      <c r="G630" s="8" t="s">
        <v>1244</v>
      </c>
      <c r="H630" s="8">
        <v>82153</v>
      </c>
      <c r="I630" s="24">
        <v>42159</v>
      </c>
      <c r="J630" s="26" t="s">
        <v>343</v>
      </c>
    </row>
    <row r="631" spans="1:10" ht="12.75" customHeight="1">
      <c r="A631" s="8">
        <v>47</v>
      </c>
      <c r="B631" s="15">
        <v>42164</v>
      </c>
      <c r="C631" s="1" t="s">
        <v>1245</v>
      </c>
      <c r="D631" t="s">
        <v>1246</v>
      </c>
      <c r="E631" s="14" t="s">
        <v>1247</v>
      </c>
      <c r="F631" s="30">
        <v>800</v>
      </c>
      <c r="G631" s="8" t="s">
        <v>1248</v>
      </c>
      <c r="H631" s="14" t="s">
        <v>1251</v>
      </c>
      <c r="I631" s="24">
        <v>42161</v>
      </c>
      <c r="J631" s="26" t="s">
        <v>1252</v>
      </c>
    </row>
    <row r="632" spans="1:10" ht="12.75" customHeight="1">
      <c r="A632" s="8">
        <v>47</v>
      </c>
      <c r="B632" s="15">
        <v>42164</v>
      </c>
      <c r="C632" s="1" t="s">
        <v>1069</v>
      </c>
      <c r="D632" t="s">
        <v>1070</v>
      </c>
      <c r="E632" s="14" t="s">
        <v>1253</v>
      </c>
      <c r="F632" s="30">
        <v>1668.96</v>
      </c>
      <c r="G632" s="8" t="s">
        <v>1254</v>
      </c>
      <c r="H632" s="8">
        <v>21</v>
      </c>
      <c r="I632" s="24">
        <v>42048</v>
      </c>
      <c r="J632" s="26" t="s">
        <v>1255</v>
      </c>
    </row>
    <row r="633" spans="1:10" ht="12.75" customHeight="1">
      <c r="A633" s="8">
        <v>47</v>
      </c>
      <c r="B633" s="15">
        <v>42164</v>
      </c>
      <c r="C633" s="1" t="s">
        <v>992</v>
      </c>
      <c r="D633" t="s">
        <v>993</v>
      </c>
      <c r="E633" s="14" t="s">
        <v>994</v>
      </c>
      <c r="F633" s="30">
        <v>7588.95</v>
      </c>
      <c r="G633" s="8" t="s">
        <v>1256</v>
      </c>
      <c r="H633" s="8">
        <v>8</v>
      </c>
      <c r="I633" s="24">
        <v>42035</v>
      </c>
      <c r="J633" s="26" t="s">
        <v>996</v>
      </c>
    </row>
    <row r="634" spans="1:10" ht="12.75" customHeight="1">
      <c r="A634" s="8">
        <v>48</v>
      </c>
      <c r="B634" s="15">
        <v>42164</v>
      </c>
      <c r="C634" s="1" t="s">
        <v>992</v>
      </c>
      <c r="D634" t="s">
        <v>993</v>
      </c>
      <c r="E634" s="14" t="s">
        <v>994</v>
      </c>
      <c r="F634" s="30">
        <v>18340.57</v>
      </c>
      <c r="G634" s="8" t="s">
        <v>1257</v>
      </c>
      <c r="H634" s="8">
        <v>17</v>
      </c>
      <c r="I634" s="24">
        <v>42063</v>
      </c>
      <c r="J634" s="26" t="s">
        <v>996</v>
      </c>
    </row>
    <row r="635" spans="1:10" ht="12.75" customHeight="1">
      <c r="A635" s="8">
        <v>49</v>
      </c>
      <c r="B635" s="15">
        <v>42164</v>
      </c>
      <c r="C635" s="1" t="s">
        <v>33</v>
      </c>
      <c r="D635" t="s">
        <v>180</v>
      </c>
      <c r="E635" s="8" t="str">
        <f>VLOOKUP(C635,'[1]Sheet1'!$A$1:$F$242,2)</f>
        <v>05724831002</v>
      </c>
      <c r="F635" s="30">
        <v>6636.8</v>
      </c>
      <c r="G635" s="8" t="s">
        <v>1258</v>
      </c>
      <c r="H635" s="8">
        <v>2015003156</v>
      </c>
      <c r="I635" s="24">
        <v>42063</v>
      </c>
      <c r="J635" s="26" t="s">
        <v>1495</v>
      </c>
    </row>
    <row r="636" spans="1:10" ht="12.75" customHeight="1">
      <c r="A636" s="8">
        <v>49</v>
      </c>
      <c r="B636" s="15">
        <v>42164</v>
      </c>
      <c r="C636" s="1" t="s">
        <v>61</v>
      </c>
      <c r="D636" t="s">
        <v>455</v>
      </c>
      <c r="E636" s="14" t="s">
        <v>428</v>
      </c>
      <c r="F636" s="30">
        <v>1140.94</v>
      </c>
      <c r="G636" s="8" t="s">
        <v>1260</v>
      </c>
      <c r="H636" s="8" t="s">
        <v>1270</v>
      </c>
      <c r="I636" s="24">
        <v>42063</v>
      </c>
      <c r="J636" s="26" t="s">
        <v>1278</v>
      </c>
    </row>
    <row r="637" spans="1:10" ht="12.75" customHeight="1">
      <c r="A637" s="8">
        <v>49</v>
      </c>
      <c r="B637" s="15">
        <v>42164</v>
      </c>
      <c r="C637" s="1" t="s">
        <v>5</v>
      </c>
      <c r="D637" t="s">
        <v>138</v>
      </c>
      <c r="E637" s="14" t="s">
        <v>139</v>
      </c>
      <c r="F637" s="30">
        <v>1243.71</v>
      </c>
      <c r="G637" s="8" t="s">
        <v>1264</v>
      </c>
      <c r="H637" s="8" t="s">
        <v>1271</v>
      </c>
      <c r="I637" s="24">
        <v>42094</v>
      </c>
      <c r="J637" s="26" t="s">
        <v>1109</v>
      </c>
    </row>
    <row r="638" spans="1:10" ht="12.75" customHeight="1">
      <c r="A638" s="8">
        <v>49</v>
      </c>
      <c r="B638" s="15">
        <v>42164</v>
      </c>
      <c r="C638" s="1" t="s">
        <v>5</v>
      </c>
      <c r="D638" t="s">
        <v>138</v>
      </c>
      <c r="E638" s="14" t="s">
        <v>139</v>
      </c>
      <c r="F638" s="30">
        <v>169.29</v>
      </c>
      <c r="G638" s="8" t="s">
        <v>1265</v>
      </c>
      <c r="H638" s="8" t="s">
        <v>1272</v>
      </c>
      <c r="I638" s="24">
        <v>42124</v>
      </c>
      <c r="J638" s="26" t="s">
        <v>1109</v>
      </c>
    </row>
    <row r="639" spans="1:10" ht="12.75" customHeight="1">
      <c r="A639" s="8">
        <v>49</v>
      </c>
      <c r="B639" s="15">
        <v>42164</v>
      </c>
      <c r="C639" s="1" t="s">
        <v>26</v>
      </c>
      <c r="D639" t="s">
        <v>1076</v>
      </c>
      <c r="E639" s="14" t="s">
        <v>173</v>
      </c>
      <c r="F639" s="30">
        <v>200.08</v>
      </c>
      <c r="G639" s="8" t="s">
        <v>1262</v>
      </c>
      <c r="H639" s="8" t="s">
        <v>1273</v>
      </c>
      <c r="I639" s="24">
        <v>42062</v>
      </c>
      <c r="J639" s="26" t="s">
        <v>1279</v>
      </c>
    </row>
    <row r="640" spans="1:10" ht="12.75" customHeight="1">
      <c r="A640" s="8">
        <v>49</v>
      </c>
      <c r="B640" s="15">
        <v>42164</v>
      </c>
      <c r="C640" s="1" t="s">
        <v>8</v>
      </c>
      <c r="D640" t="s">
        <v>824</v>
      </c>
      <c r="E640" s="14" t="s">
        <v>143</v>
      </c>
      <c r="F640" s="30">
        <v>552.04</v>
      </c>
      <c r="G640" s="8" t="s">
        <v>1266</v>
      </c>
      <c r="H640" s="8" t="s">
        <v>1274</v>
      </c>
      <c r="I640" s="24">
        <v>42063</v>
      </c>
      <c r="J640" s="26" t="s">
        <v>1187</v>
      </c>
    </row>
    <row r="641" spans="1:10" ht="12.75" customHeight="1">
      <c r="A641" s="8">
        <v>49</v>
      </c>
      <c r="B641" s="15">
        <v>42164</v>
      </c>
      <c r="C641" s="1" t="s">
        <v>8</v>
      </c>
      <c r="D641" t="s">
        <v>824</v>
      </c>
      <c r="E641" s="14" t="s">
        <v>143</v>
      </c>
      <c r="F641" s="30">
        <v>143.84</v>
      </c>
      <c r="G641" s="8" t="s">
        <v>1267</v>
      </c>
      <c r="H641" s="8" t="s">
        <v>1275</v>
      </c>
      <c r="I641" s="24">
        <v>42063</v>
      </c>
      <c r="J641" s="26" t="s">
        <v>1187</v>
      </c>
    </row>
    <row r="642" spans="1:10" ht="12.75" customHeight="1">
      <c r="A642" s="8">
        <v>49</v>
      </c>
      <c r="B642" s="15">
        <v>42164</v>
      </c>
      <c r="C642" s="1" t="s">
        <v>8</v>
      </c>
      <c r="D642" t="s">
        <v>824</v>
      </c>
      <c r="E642" s="14" t="s">
        <v>143</v>
      </c>
      <c r="F642" s="30">
        <v>185.75</v>
      </c>
      <c r="G642" s="8" t="s">
        <v>1268</v>
      </c>
      <c r="H642" s="8" t="s">
        <v>1276</v>
      </c>
      <c r="I642" s="24">
        <v>42063</v>
      </c>
      <c r="J642" s="26" t="s">
        <v>1187</v>
      </c>
    </row>
    <row r="643" spans="1:10" ht="12.75" customHeight="1">
      <c r="A643" s="8">
        <v>49</v>
      </c>
      <c r="B643" s="15">
        <v>42164</v>
      </c>
      <c r="C643" s="1" t="s">
        <v>8</v>
      </c>
      <c r="D643" t="s">
        <v>824</v>
      </c>
      <c r="E643" s="14" t="s">
        <v>143</v>
      </c>
      <c r="F643" s="30">
        <v>677.41</v>
      </c>
      <c r="G643" s="8" t="s">
        <v>1269</v>
      </c>
      <c r="H643" s="8" t="s">
        <v>1277</v>
      </c>
      <c r="I643" s="24">
        <v>42068</v>
      </c>
      <c r="J643" s="26" t="s">
        <v>1187</v>
      </c>
    </row>
    <row r="644" spans="1:10" ht="12.75" customHeight="1">
      <c r="A644" s="8">
        <v>50</v>
      </c>
      <c r="B644" s="15">
        <v>42164</v>
      </c>
      <c r="C644" s="1" t="s">
        <v>13</v>
      </c>
      <c r="D644" t="s">
        <v>150</v>
      </c>
      <c r="E644" s="14" t="s">
        <v>151</v>
      </c>
      <c r="F644" s="30">
        <v>6969.47</v>
      </c>
      <c r="G644" s="8" t="s">
        <v>1280</v>
      </c>
      <c r="H644" s="14" t="s">
        <v>1283</v>
      </c>
      <c r="I644" s="24">
        <v>42157</v>
      </c>
      <c r="J644" s="26" t="s">
        <v>343</v>
      </c>
    </row>
    <row r="645" spans="1:10" ht="12.75" customHeight="1">
      <c r="A645" s="8">
        <v>51</v>
      </c>
      <c r="B645" s="15">
        <v>42172</v>
      </c>
      <c r="C645" s="1" t="s">
        <v>78</v>
      </c>
      <c r="D645" t="s">
        <v>208</v>
      </c>
      <c r="E645" s="14">
        <v>11957650150</v>
      </c>
      <c r="F645" s="30">
        <v>593.64</v>
      </c>
      <c r="G645" s="8" t="s">
        <v>1281</v>
      </c>
      <c r="H645" s="14" t="s">
        <v>1284</v>
      </c>
      <c r="I645" s="24">
        <v>42064</v>
      </c>
      <c r="J645" s="26" t="s">
        <v>343</v>
      </c>
    </row>
    <row r="646" spans="1:10" ht="12.75" customHeight="1">
      <c r="A646" s="8">
        <v>51</v>
      </c>
      <c r="B646" s="15">
        <v>42172</v>
      </c>
      <c r="C646" s="1" t="s">
        <v>78</v>
      </c>
      <c r="D646" t="s">
        <v>208</v>
      </c>
      <c r="E646" s="14">
        <v>11957650150</v>
      </c>
      <c r="F646" s="30">
        <v>593.64</v>
      </c>
      <c r="G646" s="8" t="s">
        <v>1282</v>
      </c>
      <c r="H646" s="14" t="s">
        <v>1285</v>
      </c>
      <c r="I646" s="24">
        <v>42095</v>
      </c>
      <c r="J646" s="26" t="s">
        <v>343</v>
      </c>
    </row>
    <row r="647" spans="1:10" ht="12.75" customHeight="1">
      <c r="A647" s="8">
        <v>52</v>
      </c>
      <c r="B647" s="8" t="s">
        <v>343</v>
      </c>
      <c r="C647" s="1" t="s">
        <v>343</v>
      </c>
      <c r="D647" t="s">
        <v>343</v>
      </c>
      <c r="E647" s="14" t="s">
        <v>343</v>
      </c>
      <c r="F647" s="43" t="s">
        <v>343</v>
      </c>
      <c r="G647" s="8" t="s">
        <v>343</v>
      </c>
      <c r="H647" s="8" t="s">
        <v>343</v>
      </c>
      <c r="I647" s="25" t="s">
        <v>343</v>
      </c>
      <c r="J647" s="26" t="s">
        <v>343</v>
      </c>
    </row>
    <row r="648" spans="1:10" ht="12.75" customHeight="1">
      <c r="A648" s="8">
        <v>53</v>
      </c>
      <c r="B648" s="15">
        <v>42172</v>
      </c>
      <c r="C648" s="1" t="s">
        <v>1286</v>
      </c>
      <c r="D648" t="s">
        <v>1287</v>
      </c>
      <c r="E648" s="14" t="s">
        <v>1288</v>
      </c>
      <c r="F648" s="30">
        <v>3716.19</v>
      </c>
      <c r="G648" s="8" t="s">
        <v>541</v>
      </c>
      <c r="H648" s="8">
        <v>63524</v>
      </c>
      <c r="I648" s="25">
        <v>2015</v>
      </c>
      <c r="J648" s="26" t="s">
        <v>343</v>
      </c>
    </row>
    <row r="649" spans="1:10" ht="12.75" customHeight="1">
      <c r="A649" s="8">
        <v>54</v>
      </c>
      <c r="B649" s="15">
        <v>42172</v>
      </c>
      <c r="C649" s="1" t="s">
        <v>131</v>
      </c>
      <c r="D649" t="s">
        <v>540</v>
      </c>
      <c r="E649" s="14" t="s">
        <v>437</v>
      </c>
      <c r="F649" s="2">
        <v>20000</v>
      </c>
      <c r="G649" s="11" t="s">
        <v>541</v>
      </c>
      <c r="H649" s="11">
        <v>1</v>
      </c>
      <c r="I649" s="23">
        <v>2015</v>
      </c>
      <c r="J649" s="27" t="s">
        <v>343</v>
      </c>
    </row>
    <row r="650" spans="1:11" s="35" customFormat="1" ht="12.75" customHeight="1">
      <c r="A650" s="31">
        <v>55</v>
      </c>
      <c r="B650" s="33">
        <v>42172</v>
      </c>
      <c r="C650" s="40" t="s">
        <v>1289</v>
      </c>
      <c r="D650" s="35" t="s">
        <v>1290</v>
      </c>
      <c r="E650" s="36" t="s">
        <v>1313</v>
      </c>
      <c r="F650" s="37">
        <v>13394.02</v>
      </c>
      <c r="G650" s="31" t="s">
        <v>1291</v>
      </c>
      <c r="H650" s="31" t="s">
        <v>343</v>
      </c>
      <c r="I650" s="38">
        <v>2015</v>
      </c>
      <c r="J650" s="26" t="s">
        <v>343</v>
      </c>
      <c r="K650" s="39"/>
    </row>
    <row r="651" spans="1:11" s="35" customFormat="1" ht="12.75" customHeight="1">
      <c r="A651" s="31">
        <v>56</v>
      </c>
      <c r="B651" s="33">
        <v>42178</v>
      </c>
      <c r="C651" s="40" t="s">
        <v>1292</v>
      </c>
      <c r="D651" s="35" t="s">
        <v>1293</v>
      </c>
      <c r="E651" s="36" t="s">
        <v>1294</v>
      </c>
      <c r="F651" s="37">
        <v>1328.58</v>
      </c>
      <c r="G651" s="31" t="s">
        <v>1490</v>
      </c>
      <c r="H651" s="36" t="s">
        <v>1491</v>
      </c>
      <c r="I651" s="41">
        <v>42035</v>
      </c>
      <c r="J651" s="26" t="s">
        <v>1295</v>
      </c>
      <c r="K651" s="39"/>
    </row>
    <row r="652" spans="1:10" ht="12.75" customHeight="1">
      <c r="A652" s="8">
        <v>57</v>
      </c>
      <c r="B652" s="33">
        <v>42179</v>
      </c>
      <c r="C652" s="1" t="s">
        <v>646</v>
      </c>
      <c r="D652" t="s">
        <v>687</v>
      </c>
      <c r="E652" s="14" t="s">
        <v>1296</v>
      </c>
      <c r="F652" s="30">
        <v>4148</v>
      </c>
      <c r="G652" s="8" t="s">
        <v>1263</v>
      </c>
      <c r="H652" s="8">
        <v>19</v>
      </c>
      <c r="I652" s="24">
        <v>42082</v>
      </c>
      <c r="J652" s="26" t="s">
        <v>1297</v>
      </c>
    </row>
    <row r="653" spans="1:10" ht="12.75" customHeight="1">
      <c r="A653" s="8">
        <v>58</v>
      </c>
      <c r="B653" s="15">
        <v>42184</v>
      </c>
      <c r="C653" s="1" t="s">
        <v>1314</v>
      </c>
      <c r="D653" t="s">
        <v>1315</v>
      </c>
      <c r="E653" s="14" t="s">
        <v>343</v>
      </c>
      <c r="F653" s="30">
        <v>235.48</v>
      </c>
      <c r="G653" s="8" t="s">
        <v>343</v>
      </c>
      <c r="H653" s="8" t="s">
        <v>343</v>
      </c>
      <c r="I653" s="25">
        <v>2015</v>
      </c>
      <c r="J653" s="26" t="s">
        <v>343</v>
      </c>
    </row>
    <row r="654" spans="1:10" ht="12.75" customHeight="1">
      <c r="A654" s="8">
        <v>59</v>
      </c>
      <c r="B654" s="15">
        <v>42185</v>
      </c>
      <c r="C654" t="s">
        <v>1298</v>
      </c>
      <c r="D654" t="s">
        <v>1299</v>
      </c>
      <c r="E654" s="14" t="s">
        <v>1300</v>
      </c>
      <c r="F654" s="30">
        <v>301.31</v>
      </c>
      <c r="G654" s="8" t="s">
        <v>1301</v>
      </c>
      <c r="H654" s="8" t="s">
        <v>1302</v>
      </c>
      <c r="I654" s="24">
        <v>42143</v>
      </c>
      <c r="J654" s="26" t="s">
        <v>343</v>
      </c>
    </row>
    <row r="655" spans="1:10" ht="12.75" customHeight="1">
      <c r="A655" s="8">
        <v>60</v>
      </c>
      <c r="B655" s="15">
        <v>42187</v>
      </c>
      <c r="C655" s="40" t="s">
        <v>788</v>
      </c>
      <c r="D655" s="35" t="s">
        <v>549</v>
      </c>
      <c r="E655" s="36" t="s">
        <v>834</v>
      </c>
      <c r="F655" s="37">
        <v>1014.99</v>
      </c>
      <c r="G655" s="36" t="s">
        <v>345</v>
      </c>
      <c r="H655" s="36" t="s">
        <v>551</v>
      </c>
      <c r="I655" s="38">
        <v>2015</v>
      </c>
      <c r="J655" s="27" t="s">
        <v>1165</v>
      </c>
    </row>
    <row r="656" spans="1:10" ht="12.75" customHeight="1">
      <c r="A656" s="8">
        <v>60</v>
      </c>
      <c r="B656" s="15">
        <v>42187</v>
      </c>
      <c r="C656" s="40" t="s">
        <v>788</v>
      </c>
      <c r="D656" s="35" t="s">
        <v>549</v>
      </c>
      <c r="E656" s="36" t="s">
        <v>834</v>
      </c>
      <c r="F656" s="37">
        <v>1500</v>
      </c>
      <c r="G656" s="36" t="s">
        <v>345</v>
      </c>
      <c r="H656" s="36" t="s">
        <v>550</v>
      </c>
      <c r="I656" s="38">
        <v>2015</v>
      </c>
      <c r="J656" s="27" t="s">
        <v>1165</v>
      </c>
    </row>
    <row r="657" spans="1:10" ht="12.75" customHeight="1">
      <c r="A657" s="8">
        <v>61</v>
      </c>
      <c r="B657" s="15">
        <v>42188</v>
      </c>
      <c r="C657" s="1" t="s">
        <v>979</v>
      </c>
      <c r="D657" t="s">
        <v>980</v>
      </c>
      <c r="E657" s="14" t="s">
        <v>981</v>
      </c>
      <c r="F657" s="30">
        <v>74</v>
      </c>
      <c r="G657" s="8" t="s">
        <v>1303</v>
      </c>
      <c r="H657" s="8" t="s">
        <v>1304</v>
      </c>
      <c r="I657" s="24">
        <v>42135</v>
      </c>
      <c r="J657" s="26" t="s">
        <v>343</v>
      </c>
    </row>
    <row r="658" spans="1:10" ht="12.75" customHeight="1">
      <c r="A658" s="8">
        <v>62</v>
      </c>
      <c r="B658" s="15">
        <v>42195</v>
      </c>
      <c r="C658" s="40" t="s">
        <v>788</v>
      </c>
      <c r="D658" s="35" t="s">
        <v>549</v>
      </c>
      <c r="E658" s="36" t="s">
        <v>834</v>
      </c>
      <c r="F658" s="30">
        <v>121</v>
      </c>
      <c r="G658" s="8" t="s">
        <v>345</v>
      </c>
      <c r="H658" s="8" t="s">
        <v>343</v>
      </c>
      <c r="I658" s="25">
        <v>2015</v>
      </c>
      <c r="J658" s="27" t="s">
        <v>1165</v>
      </c>
    </row>
    <row r="659" spans="1:10" ht="12.75" customHeight="1">
      <c r="A659" s="8">
        <v>62</v>
      </c>
      <c r="B659" s="15">
        <v>42195</v>
      </c>
      <c r="C659" s="40" t="s">
        <v>788</v>
      </c>
      <c r="D659" s="35" t="s">
        <v>549</v>
      </c>
      <c r="E659" s="36" t="s">
        <v>834</v>
      </c>
      <c r="F659" s="30">
        <v>938</v>
      </c>
      <c r="G659" s="8" t="s">
        <v>345</v>
      </c>
      <c r="H659" s="8" t="s">
        <v>343</v>
      </c>
      <c r="I659" s="25">
        <v>2015</v>
      </c>
      <c r="J659" s="27" t="s">
        <v>1165</v>
      </c>
    </row>
    <row r="660" spans="1:10" ht="12.75" customHeight="1">
      <c r="A660" s="8">
        <v>63</v>
      </c>
      <c r="B660" s="15">
        <v>42195</v>
      </c>
      <c r="C660" t="s">
        <v>561</v>
      </c>
      <c r="D660" t="s">
        <v>1305</v>
      </c>
      <c r="E660" s="14" t="s">
        <v>1306</v>
      </c>
      <c r="F660" s="30">
        <v>290</v>
      </c>
      <c r="G660" s="8" t="s">
        <v>506</v>
      </c>
      <c r="H660" s="8" t="s">
        <v>343</v>
      </c>
      <c r="I660" s="25">
        <v>2015</v>
      </c>
      <c r="J660" s="26" t="s">
        <v>343</v>
      </c>
    </row>
    <row r="661" spans="1:10" ht="12.75" customHeight="1">
      <c r="A661" s="8">
        <v>64</v>
      </c>
      <c r="B661" s="15">
        <v>42195</v>
      </c>
      <c r="C661" t="s">
        <v>1307</v>
      </c>
      <c r="D661" t="s">
        <v>1308</v>
      </c>
      <c r="E661" s="14" t="s">
        <v>1309</v>
      </c>
      <c r="F661" s="30">
        <v>9832.96</v>
      </c>
      <c r="G661" s="8" t="s">
        <v>343</v>
      </c>
      <c r="H661" s="8" t="s">
        <v>1310</v>
      </c>
      <c r="I661" s="24">
        <v>42195</v>
      </c>
      <c r="J661" s="26" t="s">
        <v>343</v>
      </c>
    </row>
    <row r="662" spans="1:10" ht="12.75" customHeight="1">
      <c r="A662" s="8">
        <v>65</v>
      </c>
      <c r="B662" s="8" t="s">
        <v>343</v>
      </c>
      <c r="C662" t="s">
        <v>343</v>
      </c>
      <c r="D662" t="s">
        <v>343</v>
      </c>
      <c r="E662" s="14" t="s">
        <v>343</v>
      </c>
      <c r="F662" s="43" t="s">
        <v>343</v>
      </c>
      <c r="G662" s="8" t="s">
        <v>343</v>
      </c>
      <c r="H662" s="8" t="s">
        <v>343</v>
      </c>
      <c r="I662" s="25" t="s">
        <v>343</v>
      </c>
      <c r="J662" s="26" t="s">
        <v>343</v>
      </c>
    </row>
    <row r="663" spans="1:10" ht="12.75" customHeight="1">
      <c r="A663" s="8">
        <v>66</v>
      </c>
      <c r="B663" s="15">
        <v>42198</v>
      </c>
      <c r="C663" s="1" t="s">
        <v>979</v>
      </c>
      <c r="D663" t="s">
        <v>980</v>
      </c>
      <c r="E663" s="14" t="s">
        <v>981</v>
      </c>
      <c r="F663" s="30">
        <v>448.5</v>
      </c>
      <c r="G663" s="8" t="s">
        <v>1311</v>
      </c>
      <c r="H663" s="8" t="s">
        <v>1312</v>
      </c>
      <c r="I663" s="24">
        <v>42135</v>
      </c>
      <c r="J663" s="26" t="s">
        <v>343</v>
      </c>
    </row>
    <row r="664" spans="1:10" ht="12.75" customHeight="1">
      <c r="A664" s="8">
        <v>67</v>
      </c>
      <c r="B664" s="15">
        <v>42201</v>
      </c>
      <c r="C664" s="1" t="s">
        <v>12</v>
      </c>
      <c r="D664" t="str">
        <f>VLOOKUP(C664,'[1]Sheet1'!$A$1:$F$242,6)</f>
        <v>Via Guidubaldo del Monte Roma RM - 00197</v>
      </c>
      <c r="E664" s="8" t="str">
        <f>VLOOKUP(C664,'[1]Sheet1'!$A$1:$F$242,2)</f>
        <v>05877611003</v>
      </c>
      <c r="F664" s="30">
        <v>69.45</v>
      </c>
      <c r="G664" s="8" t="s">
        <v>1316</v>
      </c>
      <c r="H664" s="8">
        <v>42116</v>
      </c>
      <c r="I664" s="24">
        <v>42178</v>
      </c>
      <c r="J664" s="26" t="s">
        <v>343</v>
      </c>
    </row>
    <row r="665" spans="1:10" ht="12.75" customHeight="1">
      <c r="A665" s="8">
        <v>67</v>
      </c>
      <c r="B665" s="15">
        <v>42201</v>
      </c>
      <c r="C665" s="1" t="s">
        <v>12</v>
      </c>
      <c r="D665" t="str">
        <f>VLOOKUP(C665,'[1]Sheet1'!$A$1:$F$242,6)</f>
        <v>Via Guidubaldo del Monte Roma RM - 00197</v>
      </c>
      <c r="E665" s="8" t="str">
        <f>VLOOKUP(C665,'[1]Sheet1'!$A$1:$F$242,2)</f>
        <v>05877611003</v>
      </c>
      <c r="F665" s="30">
        <v>73.71</v>
      </c>
      <c r="G665" s="8" t="s">
        <v>1317</v>
      </c>
      <c r="H665" s="8">
        <v>42235</v>
      </c>
      <c r="I665" s="24">
        <v>42178</v>
      </c>
      <c r="J665" s="26" t="s">
        <v>343</v>
      </c>
    </row>
    <row r="666" spans="1:10" ht="12.75" customHeight="1">
      <c r="A666" s="8">
        <v>67</v>
      </c>
      <c r="B666" s="15">
        <v>42201</v>
      </c>
      <c r="C666" s="1" t="s">
        <v>12</v>
      </c>
      <c r="D666" t="str">
        <f>VLOOKUP(C666,'[1]Sheet1'!$A$1:$F$242,6)</f>
        <v>Via Guidubaldo del Monte Roma RM - 00197</v>
      </c>
      <c r="E666" s="8" t="str">
        <f>VLOOKUP(C666,'[1]Sheet1'!$A$1:$F$242,2)</f>
        <v>05877611003</v>
      </c>
      <c r="F666" s="30">
        <v>4.35</v>
      </c>
      <c r="G666" s="8" t="s">
        <v>1318</v>
      </c>
      <c r="H666" s="8">
        <v>42360</v>
      </c>
      <c r="I666" s="24">
        <v>42179</v>
      </c>
      <c r="J666" s="26" t="s">
        <v>343</v>
      </c>
    </row>
    <row r="667" spans="1:10" ht="12.75" customHeight="1">
      <c r="A667" s="8">
        <v>67</v>
      </c>
      <c r="B667" s="15">
        <v>42201</v>
      </c>
      <c r="C667" s="1" t="s">
        <v>12</v>
      </c>
      <c r="D667" t="str">
        <f>VLOOKUP(C667,'[1]Sheet1'!$A$1:$F$242,6)</f>
        <v>Via Guidubaldo del Monte Roma RM - 00197</v>
      </c>
      <c r="E667" s="8" t="str">
        <f>VLOOKUP(C667,'[1]Sheet1'!$A$1:$F$242,2)</f>
        <v>05877611003</v>
      </c>
      <c r="F667" s="30">
        <v>16909.91</v>
      </c>
      <c r="G667" s="8" t="s">
        <v>1319</v>
      </c>
      <c r="H667" s="8">
        <v>42484</v>
      </c>
      <c r="I667" s="24">
        <v>42186</v>
      </c>
      <c r="J667" s="26" t="s">
        <v>343</v>
      </c>
    </row>
    <row r="668" spans="1:10" ht="12.75" customHeight="1">
      <c r="A668" s="8">
        <v>67</v>
      </c>
      <c r="B668" s="15">
        <v>42201</v>
      </c>
      <c r="C668" s="1" t="s">
        <v>12</v>
      </c>
      <c r="D668" t="str">
        <f>VLOOKUP(C668,'[1]Sheet1'!$A$1:$F$242,6)</f>
        <v>Via Guidubaldo del Monte Roma RM - 00197</v>
      </c>
      <c r="E668" s="8" t="str">
        <f>VLOOKUP(C668,'[1]Sheet1'!$A$1:$F$242,2)</f>
        <v>05877611003</v>
      </c>
      <c r="F668" s="30">
        <v>-229.64</v>
      </c>
      <c r="G668" s="8" t="s">
        <v>1320</v>
      </c>
      <c r="H668" s="8">
        <v>42604</v>
      </c>
      <c r="I668" s="24">
        <v>42187</v>
      </c>
      <c r="J668" s="26" t="s">
        <v>343</v>
      </c>
    </row>
    <row r="669" spans="1:10" ht="12.75" customHeight="1">
      <c r="A669" s="8">
        <v>67</v>
      </c>
      <c r="B669" s="15">
        <v>42201</v>
      </c>
      <c r="C669" s="1" t="s">
        <v>12</v>
      </c>
      <c r="D669" t="str">
        <f>VLOOKUP(C669,'[1]Sheet1'!$A$1:$F$242,6)</f>
        <v>Via Guidubaldo del Monte Roma RM - 00197</v>
      </c>
      <c r="E669" s="8" t="str">
        <f>VLOOKUP(C669,'[1]Sheet1'!$A$1:$F$242,2)</f>
        <v>05877611003</v>
      </c>
      <c r="F669" s="30">
        <v>49.34</v>
      </c>
      <c r="G669" s="8" t="s">
        <v>1321</v>
      </c>
      <c r="H669" s="8">
        <v>82560</v>
      </c>
      <c r="I669" s="24">
        <v>42186</v>
      </c>
      <c r="J669" s="26" t="s">
        <v>343</v>
      </c>
    </row>
    <row r="670" spans="1:10" ht="12.75" customHeight="1">
      <c r="A670" s="8">
        <v>67</v>
      </c>
      <c r="B670" s="15">
        <v>42201</v>
      </c>
      <c r="C670" s="1" t="s">
        <v>13</v>
      </c>
      <c r="D670" t="s">
        <v>150</v>
      </c>
      <c r="E670" s="14" t="s">
        <v>151</v>
      </c>
      <c r="F670" s="30">
        <v>7316.63</v>
      </c>
      <c r="G670" s="8" t="s">
        <v>1322</v>
      </c>
      <c r="H670" s="14" t="s">
        <v>1323</v>
      </c>
      <c r="I670" s="24">
        <v>42187</v>
      </c>
      <c r="J670" s="26" t="s">
        <v>343</v>
      </c>
    </row>
    <row r="671" spans="1:10" ht="12.75" customHeight="1">
      <c r="A671" s="8">
        <v>67</v>
      </c>
      <c r="B671" s="15">
        <v>42201</v>
      </c>
      <c r="C671" s="34" t="s">
        <v>129</v>
      </c>
      <c r="D671" s="35" t="s">
        <v>152</v>
      </c>
      <c r="E671" s="36" t="s">
        <v>153</v>
      </c>
      <c r="F671" s="37">
        <v>3750</v>
      </c>
      <c r="G671" s="31" t="s">
        <v>541</v>
      </c>
      <c r="H671" s="31" t="s">
        <v>343</v>
      </c>
      <c r="I671" s="38">
        <v>2015</v>
      </c>
      <c r="J671" s="26" t="s">
        <v>343</v>
      </c>
    </row>
    <row r="672" spans="1:10" ht="12.75" customHeight="1">
      <c r="A672" s="8">
        <v>68</v>
      </c>
      <c r="B672" s="15">
        <v>42201</v>
      </c>
      <c r="C672" s="1" t="s">
        <v>24</v>
      </c>
      <c r="D672" t="s">
        <v>847</v>
      </c>
      <c r="E672" s="14" t="s">
        <v>169</v>
      </c>
      <c r="F672" s="30">
        <v>706.51</v>
      </c>
      <c r="G672" s="8" t="s">
        <v>1259</v>
      </c>
      <c r="H672" s="8" t="s">
        <v>1276</v>
      </c>
      <c r="I672" s="24">
        <v>42063</v>
      </c>
      <c r="J672" s="26" t="s">
        <v>1207</v>
      </c>
    </row>
    <row r="673" spans="1:10" ht="12.75" customHeight="1">
      <c r="A673" s="8">
        <v>68</v>
      </c>
      <c r="B673" s="15">
        <v>42201</v>
      </c>
      <c r="C673" s="1" t="s">
        <v>35</v>
      </c>
      <c r="D673" t="s">
        <v>813</v>
      </c>
      <c r="E673" s="14" t="s">
        <v>185</v>
      </c>
      <c r="F673" s="30">
        <v>477.75</v>
      </c>
      <c r="G673" s="8" t="s">
        <v>1324</v>
      </c>
      <c r="H673" s="8">
        <v>82</v>
      </c>
      <c r="I673" s="24">
        <v>42059</v>
      </c>
      <c r="J673" s="26" t="s">
        <v>343</v>
      </c>
    </row>
    <row r="674" spans="1:10" ht="12.75" customHeight="1">
      <c r="A674" s="8">
        <v>68</v>
      </c>
      <c r="B674" s="15">
        <v>42201</v>
      </c>
      <c r="C674" s="1" t="s">
        <v>35</v>
      </c>
      <c r="D674" t="s">
        <v>813</v>
      </c>
      <c r="E674" s="14" t="s">
        <v>185</v>
      </c>
      <c r="F674" s="30">
        <v>533.17</v>
      </c>
      <c r="G674" s="8" t="s">
        <v>1325</v>
      </c>
      <c r="H674" s="8">
        <v>168</v>
      </c>
      <c r="I674" s="24">
        <v>42121</v>
      </c>
      <c r="J674" s="26" t="s">
        <v>343</v>
      </c>
    </row>
    <row r="675" spans="1:10" ht="12.75" customHeight="1">
      <c r="A675" s="8">
        <v>68</v>
      </c>
      <c r="B675" s="15">
        <v>42201</v>
      </c>
      <c r="C675" s="1" t="s">
        <v>1326</v>
      </c>
      <c r="D675" t="s">
        <v>1327</v>
      </c>
      <c r="E675" s="14" t="s">
        <v>1328</v>
      </c>
      <c r="F675" s="30">
        <v>207.4</v>
      </c>
      <c r="G675" s="8" t="s">
        <v>1329</v>
      </c>
      <c r="H675" s="8" t="s">
        <v>1330</v>
      </c>
      <c r="I675" s="24">
        <v>42035</v>
      </c>
      <c r="J675" s="26" t="s">
        <v>1331</v>
      </c>
    </row>
    <row r="676" spans="1:10" ht="12.75" customHeight="1">
      <c r="A676" s="8">
        <v>68</v>
      </c>
      <c r="B676" s="15">
        <v>42201</v>
      </c>
      <c r="C676" s="1" t="s">
        <v>4</v>
      </c>
      <c r="D676" t="s">
        <v>853</v>
      </c>
      <c r="E676" s="14" t="s">
        <v>137</v>
      </c>
      <c r="F676" s="30">
        <v>610.73</v>
      </c>
      <c r="G676" s="8" t="s">
        <v>1261</v>
      </c>
      <c r="H676" s="8" t="s">
        <v>1332</v>
      </c>
      <c r="I676" s="24">
        <v>42063</v>
      </c>
      <c r="J676" s="26" t="s">
        <v>1164</v>
      </c>
    </row>
    <row r="677" spans="1:10" ht="12.75" customHeight="1">
      <c r="A677" s="8">
        <v>68</v>
      </c>
      <c r="B677" s="15">
        <v>42201</v>
      </c>
      <c r="C677" s="1" t="s">
        <v>7</v>
      </c>
      <c r="D677" t="s">
        <v>442</v>
      </c>
      <c r="E677" s="14" t="s">
        <v>414</v>
      </c>
      <c r="F677" s="30">
        <v>278.05</v>
      </c>
      <c r="G677" s="8" t="s">
        <v>1333</v>
      </c>
      <c r="H677" s="8" t="s">
        <v>1334</v>
      </c>
      <c r="I677" s="24">
        <v>42063</v>
      </c>
      <c r="J677" s="26" t="s">
        <v>1335</v>
      </c>
    </row>
    <row r="678" spans="1:10" ht="12.75" customHeight="1">
      <c r="A678" s="8">
        <v>68</v>
      </c>
      <c r="B678" s="15">
        <v>42201</v>
      </c>
      <c r="C678" s="1" t="s">
        <v>89</v>
      </c>
      <c r="D678" t="s">
        <v>822</v>
      </c>
      <c r="E678" s="14" t="s">
        <v>219</v>
      </c>
      <c r="F678" s="30">
        <v>33.67</v>
      </c>
      <c r="G678" s="8" t="s">
        <v>1336</v>
      </c>
      <c r="H678" s="8" t="s">
        <v>1337</v>
      </c>
      <c r="I678" s="24">
        <v>42124</v>
      </c>
      <c r="J678" s="26" t="s">
        <v>343</v>
      </c>
    </row>
    <row r="679" spans="1:10" ht="12.75" customHeight="1">
      <c r="A679" s="8">
        <v>69</v>
      </c>
      <c r="B679" s="15">
        <v>42206</v>
      </c>
      <c r="C679" s="1" t="s">
        <v>1338</v>
      </c>
      <c r="D679" t="s">
        <v>1339</v>
      </c>
      <c r="E679" s="14" t="s">
        <v>1340</v>
      </c>
      <c r="F679" s="30">
        <v>9874.68</v>
      </c>
      <c r="G679" s="8" t="s">
        <v>1341</v>
      </c>
      <c r="H679" s="8" t="s">
        <v>1342</v>
      </c>
      <c r="I679" s="24">
        <v>42192</v>
      </c>
      <c r="J679" s="26" t="s">
        <v>1343</v>
      </c>
    </row>
    <row r="680" spans="1:10" ht="12.75" customHeight="1">
      <c r="A680" s="8">
        <v>70</v>
      </c>
      <c r="B680" s="15">
        <v>42206</v>
      </c>
      <c r="C680" s="1" t="s">
        <v>89</v>
      </c>
      <c r="D680" t="s">
        <v>822</v>
      </c>
      <c r="E680" s="14" t="s">
        <v>219</v>
      </c>
      <c r="F680" s="30">
        <v>662.56</v>
      </c>
      <c r="G680" s="8" t="s">
        <v>1344</v>
      </c>
      <c r="H680" s="8" t="s">
        <v>1345</v>
      </c>
      <c r="I680" s="24">
        <v>42155</v>
      </c>
      <c r="J680" s="26" t="s">
        <v>343</v>
      </c>
    </row>
    <row r="681" spans="1:10" ht="12.75" customHeight="1">
      <c r="A681" s="8">
        <v>70</v>
      </c>
      <c r="B681" s="15">
        <v>42206</v>
      </c>
      <c r="C681" s="1" t="s">
        <v>30</v>
      </c>
      <c r="D681" t="s">
        <v>176</v>
      </c>
      <c r="E681" s="14" t="s">
        <v>177</v>
      </c>
      <c r="F681" s="30">
        <v>132</v>
      </c>
      <c r="G681" s="8" t="s">
        <v>1346</v>
      </c>
      <c r="H681" s="8">
        <v>536</v>
      </c>
      <c r="I681" s="24">
        <v>42094</v>
      </c>
      <c r="J681" s="26" t="s">
        <v>343</v>
      </c>
    </row>
    <row r="682" spans="1:10" ht="12.75" customHeight="1">
      <c r="A682" s="8">
        <v>71</v>
      </c>
      <c r="B682" s="15">
        <v>42206</v>
      </c>
      <c r="C682" s="1" t="s">
        <v>1347</v>
      </c>
      <c r="D682" t="s">
        <v>505</v>
      </c>
      <c r="E682" s="14" t="s">
        <v>163</v>
      </c>
      <c r="F682" s="30">
        <v>1197</v>
      </c>
      <c r="G682" s="11" t="s">
        <v>506</v>
      </c>
      <c r="H682" s="11" t="s">
        <v>507</v>
      </c>
      <c r="I682" s="25">
        <v>2015</v>
      </c>
      <c r="J682" s="26" t="s">
        <v>343</v>
      </c>
    </row>
    <row r="683" spans="1:10" ht="12.75" customHeight="1">
      <c r="A683" s="8">
        <v>72</v>
      </c>
      <c r="B683" s="15">
        <v>42212</v>
      </c>
      <c r="C683" s="1" t="s">
        <v>8</v>
      </c>
      <c r="D683" t="s">
        <v>824</v>
      </c>
      <c r="E683" s="14" t="s">
        <v>143</v>
      </c>
      <c r="F683" s="30">
        <v>203.96</v>
      </c>
      <c r="G683" s="8" t="s">
        <v>1348</v>
      </c>
      <c r="H683" s="8" t="s">
        <v>1354</v>
      </c>
      <c r="I683" s="24">
        <v>42094</v>
      </c>
      <c r="J683" s="26" t="s">
        <v>1187</v>
      </c>
    </row>
    <row r="684" spans="1:10" ht="12.75" customHeight="1">
      <c r="A684" s="8">
        <v>72</v>
      </c>
      <c r="B684" s="15">
        <v>42212</v>
      </c>
      <c r="C684" s="1" t="s">
        <v>8</v>
      </c>
      <c r="D684" t="s">
        <v>824</v>
      </c>
      <c r="E684" s="14" t="s">
        <v>143</v>
      </c>
      <c r="F684" s="30">
        <v>412.75</v>
      </c>
      <c r="G684" s="8" t="s">
        <v>1349</v>
      </c>
      <c r="H684" s="8" t="s">
        <v>1355</v>
      </c>
      <c r="I684" s="24">
        <v>42094</v>
      </c>
      <c r="J684" s="26" t="s">
        <v>1187</v>
      </c>
    </row>
    <row r="685" spans="1:10" ht="12.75" customHeight="1">
      <c r="A685" s="8">
        <v>72</v>
      </c>
      <c r="B685" s="15">
        <v>42212</v>
      </c>
      <c r="C685" s="1" t="s">
        <v>8</v>
      </c>
      <c r="D685" t="s">
        <v>824</v>
      </c>
      <c r="E685" s="14" t="s">
        <v>143</v>
      </c>
      <c r="F685" s="30">
        <v>143.83</v>
      </c>
      <c r="G685" s="8" t="s">
        <v>1350</v>
      </c>
      <c r="H685" s="8" t="s">
        <v>1356</v>
      </c>
      <c r="I685" s="24">
        <v>42094</v>
      </c>
      <c r="J685" s="26" t="s">
        <v>1187</v>
      </c>
    </row>
    <row r="686" spans="1:10" ht="12.75" customHeight="1">
      <c r="A686" s="8">
        <v>72</v>
      </c>
      <c r="B686" s="15">
        <v>42212</v>
      </c>
      <c r="C686" s="1" t="s">
        <v>8</v>
      </c>
      <c r="D686" t="s">
        <v>824</v>
      </c>
      <c r="E686" s="14" t="s">
        <v>143</v>
      </c>
      <c r="F686" s="30">
        <v>324.04</v>
      </c>
      <c r="G686" s="8" t="s">
        <v>1351</v>
      </c>
      <c r="H686" s="8" t="s">
        <v>1357</v>
      </c>
      <c r="I686" s="24">
        <v>42124</v>
      </c>
      <c r="J686" s="26" t="s">
        <v>1187</v>
      </c>
    </row>
    <row r="687" spans="1:10" ht="12.75" customHeight="1">
      <c r="A687" s="8">
        <v>72</v>
      </c>
      <c r="B687" s="15">
        <v>42212</v>
      </c>
      <c r="C687" s="1" t="s">
        <v>8</v>
      </c>
      <c r="D687" t="s">
        <v>824</v>
      </c>
      <c r="E687" s="14" t="s">
        <v>143</v>
      </c>
      <c r="F687" s="30">
        <v>806.47</v>
      </c>
      <c r="G687" s="8" t="s">
        <v>1352</v>
      </c>
      <c r="H687" s="8" t="s">
        <v>1358</v>
      </c>
      <c r="I687" s="24">
        <v>42124</v>
      </c>
      <c r="J687" s="26" t="s">
        <v>1187</v>
      </c>
    </row>
    <row r="688" spans="1:10" ht="12.75" customHeight="1">
      <c r="A688" s="8">
        <v>72</v>
      </c>
      <c r="B688" s="15">
        <v>42212</v>
      </c>
      <c r="C688" s="1" t="s">
        <v>8</v>
      </c>
      <c r="D688" t="s">
        <v>824</v>
      </c>
      <c r="E688" s="14" t="s">
        <v>143</v>
      </c>
      <c r="F688" s="30">
        <v>588.18</v>
      </c>
      <c r="G688" s="8" t="s">
        <v>1353</v>
      </c>
      <c r="H688" s="8" t="s">
        <v>1359</v>
      </c>
      <c r="I688" s="24">
        <v>42124</v>
      </c>
      <c r="J688" s="26" t="s">
        <v>1187</v>
      </c>
    </row>
    <row r="689" spans="1:15" ht="12.75" customHeight="1">
      <c r="A689" s="8">
        <v>73</v>
      </c>
      <c r="B689" s="15">
        <v>42216</v>
      </c>
      <c r="C689" s="1" t="s">
        <v>1496</v>
      </c>
      <c r="D689" t="s">
        <v>1360</v>
      </c>
      <c r="E689" s="14" t="s">
        <v>1361</v>
      </c>
      <c r="F689" s="30">
        <v>3042.87</v>
      </c>
      <c r="G689" s="31">
        <v>379</v>
      </c>
      <c r="H689" s="8" t="s">
        <v>1362</v>
      </c>
      <c r="I689" s="24">
        <v>42220</v>
      </c>
      <c r="J689" s="26" t="s">
        <v>343</v>
      </c>
      <c r="L689" s="45"/>
      <c r="M689" s="46"/>
      <c r="N689" s="46"/>
      <c r="O689" s="47"/>
    </row>
    <row r="690" spans="1:10" ht="12.75" customHeight="1">
      <c r="A690" s="8">
        <v>73</v>
      </c>
      <c r="B690" s="15">
        <v>42216</v>
      </c>
      <c r="C690" s="1" t="s">
        <v>1363</v>
      </c>
      <c r="D690" t="s">
        <v>1364</v>
      </c>
      <c r="E690" s="14" t="s">
        <v>1365</v>
      </c>
      <c r="F690" s="30">
        <v>4476.13</v>
      </c>
      <c r="G690" s="31">
        <v>378</v>
      </c>
      <c r="H690" s="8">
        <v>64</v>
      </c>
      <c r="I690" s="24">
        <v>42219</v>
      </c>
      <c r="J690" s="26" t="s">
        <v>343</v>
      </c>
    </row>
    <row r="691" spans="1:10" ht="12.75" customHeight="1">
      <c r="A691" s="8">
        <v>73</v>
      </c>
      <c r="B691" s="15">
        <v>42216</v>
      </c>
      <c r="C691" s="1" t="s">
        <v>1366</v>
      </c>
      <c r="D691" t="s">
        <v>1364</v>
      </c>
      <c r="E691" s="14" t="s">
        <v>1367</v>
      </c>
      <c r="F691" s="30">
        <v>3042.87</v>
      </c>
      <c r="G691" s="31">
        <v>377</v>
      </c>
      <c r="H691" s="8" t="s">
        <v>1368</v>
      </c>
      <c r="I691" s="24">
        <v>42219</v>
      </c>
      <c r="J691" s="26" t="s">
        <v>343</v>
      </c>
    </row>
    <row r="692" spans="1:10" ht="12.75" customHeight="1">
      <c r="A692" s="8">
        <v>74</v>
      </c>
      <c r="B692" s="15">
        <v>42216</v>
      </c>
      <c r="C692" s="1" t="s">
        <v>78</v>
      </c>
      <c r="D692" t="s">
        <v>208</v>
      </c>
      <c r="E692" s="14">
        <v>11957650150</v>
      </c>
      <c r="F692" s="30">
        <v>1385.17</v>
      </c>
      <c r="G692" s="31" t="s">
        <v>1369</v>
      </c>
      <c r="H692" s="8" t="s">
        <v>1370</v>
      </c>
      <c r="I692" s="24">
        <v>42125</v>
      </c>
      <c r="J692" s="26" t="s">
        <v>343</v>
      </c>
    </row>
    <row r="693" spans="1:10" ht="12.75" customHeight="1">
      <c r="A693" s="8">
        <v>74</v>
      </c>
      <c r="B693" s="15">
        <v>42216</v>
      </c>
      <c r="C693" s="1" t="s">
        <v>35</v>
      </c>
      <c r="D693" t="s">
        <v>813</v>
      </c>
      <c r="E693" s="14" t="s">
        <v>185</v>
      </c>
      <c r="F693" s="30">
        <v>842.16</v>
      </c>
      <c r="G693" s="8" t="s">
        <v>1371</v>
      </c>
      <c r="H693" s="8">
        <v>259</v>
      </c>
      <c r="I693" s="24">
        <v>42180</v>
      </c>
      <c r="J693" s="26" t="s">
        <v>343</v>
      </c>
    </row>
    <row r="694" spans="1:10" ht="12.75" customHeight="1">
      <c r="A694" s="8">
        <v>74</v>
      </c>
      <c r="B694" s="15">
        <v>42216</v>
      </c>
      <c r="C694" s="1" t="s">
        <v>53</v>
      </c>
      <c r="D694" t="s">
        <v>194</v>
      </c>
      <c r="E694" s="14" t="s">
        <v>195</v>
      </c>
      <c r="F694" s="30">
        <v>2711.16</v>
      </c>
      <c r="G694" s="8" t="s">
        <v>1372</v>
      </c>
      <c r="H694" s="15">
        <v>42170</v>
      </c>
      <c r="I694" s="24">
        <v>42170</v>
      </c>
      <c r="J694" s="26" t="s">
        <v>343</v>
      </c>
    </row>
    <row r="695" spans="1:10" ht="12.75" customHeight="1">
      <c r="A695" s="8">
        <v>74</v>
      </c>
      <c r="B695" s="15">
        <v>42216</v>
      </c>
      <c r="C695" s="1" t="s">
        <v>36</v>
      </c>
      <c r="D695" t="s">
        <v>186</v>
      </c>
      <c r="E695" s="14" t="s">
        <v>187</v>
      </c>
      <c r="F695" s="30">
        <v>1816.96</v>
      </c>
      <c r="G695" s="8" t="s">
        <v>1373</v>
      </c>
      <c r="H695" s="8">
        <v>92</v>
      </c>
      <c r="I695" s="24">
        <v>42095</v>
      </c>
      <c r="J695" s="26" t="s">
        <v>343</v>
      </c>
    </row>
    <row r="696" spans="1:15" ht="12.75" customHeight="1">
      <c r="A696" s="8">
        <v>75</v>
      </c>
      <c r="B696" s="15">
        <v>42221</v>
      </c>
      <c r="C696" s="1" t="s">
        <v>110</v>
      </c>
      <c r="D696" t="s">
        <v>465</v>
      </c>
      <c r="E696" s="36" t="s">
        <v>1375</v>
      </c>
      <c r="F696" s="30">
        <v>585.6</v>
      </c>
      <c r="G696" s="8" t="s">
        <v>818</v>
      </c>
      <c r="H696" s="8" t="s">
        <v>1374</v>
      </c>
      <c r="I696" s="24">
        <v>42207</v>
      </c>
      <c r="J696" s="26" t="s">
        <v>343</v>
      </c>
      <c r="L696" s="45"/>
      <c r="M696" s="46"/>
      <c r="N696" s="46"/>
      <c r="O696" s="47"/>
    </row>
    <row r="697" spans="1:10" ht="12.75" customHeight="1">
      <c r="A697" s="8">
        <v>76</v>
      </c>
      <c r="B697" s="15">
        <v>42226</v>
      </c>
      <c r="C697" s="1" t="s">
        <v>12</v>
      </c>
      <c r="D697" t="str">
        <f>VLOOKUP(C697,'[1]Sheet1'!$A$1:$F$242,6)</f>
        <v>Via Guidubaldo del Monte Roma RM - 00197</v>
      </c>
      <c r="E697" s="8" t="str">
        <f>VLOOKUP(C697,'[1]Sheet1'!$A$1:$F$242,2)</f>
        <v>05877611003</v>
      </c>
      <c r="F697" s="30">
        <v>17437.43</v>
      </c>
      <c r="G697" s="31" t="s">
        <v>1376</v>
      </c>
      <c r="H697" s="8">
        <v>42728</v>
      </c>
      <c r="I697" s="24">
        <v>42239</v>
      </c>
      <c r="J697" s="26" t="s">
        <v>343</v>
      </c>
    </row>
    <row r="698" spans="1:10" ht="12.75" customHeight="1">
      <c r="A698" s="8">
        <v>76</v>
      </c>
      <c r="B698" s="15">
        <v>42226</v>
      </c>
      <c r="C698" s="1" t="s">
        <v>12</v>
      </c>
      <c r="D698" t="str">
        <f>VLOOKUP(C698,'[1]Sheet1'!$A$1:$F$242,6)</f>
        <v>Via Guidubaldo del Monte Roma RM - 00197</v>
      </c>
      <c r="E698" s="8" t="str">
        <f>VLOOKUP(C698,'[1]Sheet1'!$A$1:$F$242,2)</f>
        <v>05877611003</v>
      </c>
      <c r="F698" s="30">
        <v>-211.04</v>
      </c>
      <c r="G698" s="31" t="s">
        <v>1377</v>
      </c>
      <c r="H698" s="8">
        <v>42849</v>
      </c>
      <c r="I698" s="24">
        <v>42240</v>
      </c>
      <c r="J698" s="26" t="s">
        <v>343</v>
      </c>
    </row>
    <row r="699" spans="1:10" ht="12.75" customHeight="1">
      <c r="A699" s="8">
        <v>76</v>
      </c>
      <c r="B699" s="15">
        <v>42226</v>
      </c>
      <c r="C699" s="1" t="s">
        <v>12</v>
      </c>
      <c r="D699" t="str">
        <f>VLOOKUP(C699,'[1]Sheet1'!$A$1:$F$242,6)</f>
        <v>Via Guidubaldo del Monte Roma RM - 00197</v>
      </c>
      <c r="E699" s="8" t="str">
        <f>VLOOKUP(C699,'[1]Sheet1'!$A$1:$F$242,2)</f>
        <v>05877611003</v>
      </c>
      <c r="F699" s="30">
        <v>49.32</v>
      </c>
      <c r="G699" s="8" t="s">
        <v>1378</v>
      </c>
      <c r="H699" s="8">
        <v>83198</v>
      </c>
      <c r="I699" s="24">
        <v>42239</v>
      </c>
      <c r="J699" s="26" t="s">
        <v>343</v>
      </c>
    </row>
    <row r="700" spans="1:10" ht="12.75" customHeight="1">
      <c r="A700" s="8">
        <v>76</v>
      </c>
      <c r="B700" s="15">
        <v>42226</v>
      </c>
      <c r="C700" s="1" t="s">
        <v>13</v>
      </c>
      <c r="D700" t="s">
        <v>150</v>
      </c>
      <c r="E700" s="14" t="s">
        <v>151</v>
      </c>
      <c r="F700" s="30">
        <v>11779.78</v>
      </c>
      <c r="G700" s="8" t="s">
        <v>1379</v>
      </c>
      <c r="H700" s="14" t="s">
        <v>1380</v>
      </c>
      <c r="I700" s="24">
        <v>42218</v>
      </c>
      <c r="J700" s="26" t="s">
        <v>343</v>
      </c>
    </row>
    <row r="701" spans="1:10" ht="12.75" customHeight="1">
      <c r="A701" s="8">
        <v>76</v>
      </c>
      <c r="B701" s="15">
        <v>42226</v>
      </c>
      <c r="C701" s="34" t="s">
        <v>129</v>
      </c>
      <c r="D701" s="35" t="s">
        <v>152</v>
      </c>
      <c r="E701" s="36" t="s">
        <v>153</v>
      </c>
      <c r="F701" s="37">
        <v>3750</v>
      </c>
      <c r="G701" s="31" t="s">
        <v>541</v>
      </c>
      <c r="H701" s="31" t="s">
        <v>343</v>
      </c>
      <c r="I701" s="38">
        <v>2015</v>
      </c>
      <c r="J701" s="26" t="s">
        <v>343</v>
      </c>
    </row>
    <row r="702" spans="1:10" ht="12.75" customHeight="1">
      <c r="A702" s="8">
        <v>77</v>
      </c>
      <c r="B702" s="15">
        <v>42230</v>
      </c>
      <c r="C702" s="1" t="s">
        <v>33</v>
      </c>
      <c r="D702" t="s">
        <v>180</v>
      </c>
      <c r="E702" s="8" t="str">
        <f>VLOOKUP(C702,'[1]Sheet1'!$A$1:$F$242,2)</f>
        <v>05724831002</v>
      </c>
      <c r="F702" s="30">
        <v>4880</v>
      </c>
      <c r="G702" s="8" t="s">
        <v>1381</v>
      </c>
      <c r="H702" s="8">
        <v>2015003234</v>
      </c>
      <c r="I702" s="24">
        <v>42063</v>
      </c>
      <c r="J702" s="26" t="s">
        <v>1383</v>
      </c>
    </row>
    <row r="703" spans="1:10" ht="12.75" customHeight="1">
      <c r="A703" s="8">
        <v>77</v>
      </c>
      <c r="B703" s="15">
        <v>42230</v>
      </c>
      <c r="C703" s="1" t="s">
        <v>33</v>
      </c>
      <c r="D703" t="s">
        <v>180</v>
      </c>
      <c r="E703" s="8" t="str">
        <f>VLOOKUP(C703,'[1]Sheet1'!$A$1:$F$242,2)</f>
        <v>05724831002</v>
      </c>
      <c r="F703" s="30">
        <v>4730.79</v>
      </c>
      <c r="G703" s="8" t="s">
        <v>1382</v>
      </c>
      <c r="H703" s="8">
        <v>20150004896</v>
      </c>
      <c r="I703" s="24">
        <v>42094</v>
      </c>
      <c r="J703" s="26" t="s">
        <v>1384</v>
      </c>
    </row>
    <row r="704" spans="1:10" ht="12.75" customHeight="1">
      <c r="A704" s="8">
        <v>77</v>
      </c>
      <c r="B704" s="15">
        <v>42230</v>
      </c>
      <c r="C704" s="1" t="s">
        <v>73</v>
      </c>
      <c r="D704" t="str">
        <f>VLOOKUP(C704,'[1]Sheet1'!$A$1:$F$242,6)</f>
        <v>Via Alberto Falck Sesto San Giovanni MI - 20099</v>
      </c>
      <c r="E704" s="8" t="str">
        <f>VLOOKUP(C704,'[1]Sheet1'!$A$1:$F$242,2)</f>
        <v>06825210963</v>
      </c>
      <c r="F704" s="30">
        <v>4947.33</v>
      </c>
      <c r="G704" s="8" t="s">
        <v>1385</v>
      </c>
      <c r="H704" s="8" t="s">
        <v>1386</v>
      </c>
      <c r="I704" s="24">
        <v>42124</v>
      </c>
      <c r="J704" s="26" t="s">
        <v>521</v>
      </c>
    </row>
    <row r="705" spans="1:10" ht="12.75" customHeight="1">
      <c r="A705" s="8">
        <v>77</v>
      </c>
      <c r="B705" s="15">
        <v>42230</v>
      </c>
      <c r="C705" s="1" t="s">
        <v>1086</v>
      </c>
      <c r="D705" t="s">
        <v>1089</v>
      </c>
      <c r="E705" s="14" t="s">
        <v>1090</v>
      </c>
      <c r="F705" s="30">
        <v>3741.34</v>
      </c>
      <c r="G705" s="8" t="s">
        <v>1387</v>
      </c>
      <c r="H705" s="8" t="s">
        <v>1388</v>
      </c>
      <c r="I705" s="24">
        <v>42137</v>
      </c>
      <c r="J705" s="26" t="s">
        <v>1108</v>
      </c>
    </row>
    <row r="706" spans="1:10" ht="12.75" customHeight="1">
      <c r="A706" s="8">
        <v>78</v>
      </c>
      <c r="B706" s="15">
        <v>42230</v>
      </c>
      <c r="C706" s="1" t="s">
        <v>1069</v>
      </c>
      <c r="D706" t="s">
        <v>1070</v>
      </c>
      <c r="E706" s="14" t="s">
        <v>1253</v>
      </c>
      <c r="F706" s="30">
        <v>2635.2</v>
      </c>
      <c r="G706" s="8" t="s">
        <v>1389</v>
      </c>
      <c r="H706" s="8">
        <v>32</v>
      </c>
      <c r="I706" s="24">
        <v>42133</v>
      </c>
      <c r="J706" s="26" t="s">
        <v>1255</v>
      </c>
    </row>
    <row r="707" spans="1:10" ht="12.75" customHeight="1">
      <c r="A707" s="8">
        <v>78</v>
      </c>
      <c r="B707" s="15">
        <v>42230</v>
      </c>
      <c r="C707" s="1" t="s">
        <v>88</v>
      </c>
      <c r="D707" t="s">
        <v>216</v>
      </c>
      <c r="E707" s="14" t="s">
        <v>217</v>
      </c>
      <c r="F707" s="2">
        <v>878.4</v>
      </c>
      <c r="G707" s="8" t="s">
        <v>1390</v>
      </c>
      <c r="H707" s="8">
        <v>119</v>
      </c>
      <c r="I707" s="24">
        <v>42137</v>
      </c>
      <c r="J707" s="26" t="s">
        <v>1391</v>
      </c>
    </row>
    <row r="708" spans="1:10" ht="12.75" customHeight="1">
      <c r="A708" s="8">
        <v>78</v>
      </c>
      <c r="B708" s="15">
        <v>42230</v>
      </c>
      <c r="C708" s="1" t="s">
        <v>88</v>
      </c>
      <c r="D708" t="s">
        <v>216</v>
      </c>
      <c r="E708" s="14" t="s">
        <v>217</v>
      </c>
      <c r="F708" s="2">
        <v>1317.6</v>
      </c>
      <c r="G708" s="8" t="s">
        <v>1497</v>
      </c>
      <c r="H708" s="8">
        <v>120</v>
      </c>
      <c r="I708" s="24">
        <v>42137</v>
      </c>
      <c r="J708" s="26" t="s">
        <v>1392</v>
      </c>
    </row>
    <row r="709" spans="1:10" ht="12.75" customHeight="1">
      <c r="A709" s="8">
        <v>78</v>
      </c>
      <c r="B709" s="15">
        <v>42230</v>
      </c>
      <c r="C709" s="1" t="s">
        <v>115</v>
      </c>
      <c r="D709" t="s">
        <v>228</v>
      </c>
      <c r="E709" s="14" t="s">
        <v>229</v>
      </c>
      <c r="F709" s="30">
        <v>1528</v>
      </c>
      <c r="G709" s="8" t="s">
        <v>1393</v>
      </c>
      <c r="H709" s="8">
        <v>194</v>
      </c>
      <c r="I709" s="24">
        <v>42067</v>
      </c>
      <c r="J709" s="26" t="s">
        <v>343</v>
      </c>
    </row>
    <row r="710" spans="1:10" ht="12.75" customHeight="1">
      <c r="A710" s="8">
        <v>78</v>
      </c>
      <c r="B710" s="15">
        <v>42230</v>
      </c>
      <c r="C710" s="1" t="s">
        <v>2</v>
      </c>
      <c r="D710" t="str">
        <f>VLOOKUP(C710,'[1]Sheet1'!$A$1:$F$242,6)</f>
        <v>Via Fantoli Milano MI - 20138</v>
      </c>
      <c r="E710" s="8" t="str">
        <f>VLOOKUP(C710,'[1]Sheet1'!$A$1:$F$242,2)</f>
        <v>12383760159</v>
      </c>
      <c r="F710" s="30">
        <v>0.43</v>
      </c>
      <c r="G710" s="8" t="s">
        <v>1394</v>
      </c>
      <c r="H710" s="8">
        <v>623433</v>
      </c>
      <c r="I710" s="24">
        <v>42054</v>
      </c>
      <c r="J710" s="26" t="s">
        <v>1192</v>
      </c>
    </row>
    <row r="711" spans="1:10" ht="12.75" customHeight="1">
      <c r="A711" s="8">
        <v>78</v>
      </c>
      <c r="B711" s="15">
        <v>42230</v>
      </c>
      <c r="C711" s="1" t="s">
        <v>2</v>
      </c>
      <c r="D711" t="str">
        <f>VLOOKUP(C711,'[1]Sheet1'!$A$1:$F$242,6)</f>
        <v>Via Fantoli Milano MI - 20138</v>
      </c>
      <c r="E711" s="8" t="str">
        <f>VLOOKUP(C711,'[1]Sheet1'!$A$1:$F$242,2)</f>
        <v>12383760159</v>
      </c>
      <c r="F711" s="30">
        <v>468.59</v>
      </c>
      <c r="G711" s="8" t="s">
        <v>1395</v>
      </c>
      <c r="H711" s="8">
        <v>637506</v>
      </c>
      <c r="I711" s="24">
        <v>42083</v>
      </c>
      <c r="J711" s="26" t="s">
        <v>1192</v>
      </c>
    </row>
    <row r="712" spans="1:10" ht="12.75" customHeight="1">
      <c r="A712" s="8">
        <v>78</v>
      </c>
      <c r="B712" s="15">
        <v>42230</v>
      </c>
      <c r="C712" s="1" t="s">
        <v>5</v>
      </c>
      <c r="D712" t="s">
        <v>138</v>
      </c>
      <c r="E712" s="14" t="s">
        <v>139</v>
      </c>
      <c r="F712" s="30">
        <v>1555.03</v>
      </c>
      <c r="G712" s="8" t="s">
        <v>1396</v>
      </c>
      <c r="H712" s="8" t="s">
        <v>1398</v>
      </c>
      <c r="I712" s="24">
        <v>42154</v>
      </c>
      <c r="J712" s="26" t="s">
        <v>1109</v>
      </c>
    </row>
    <row r="713" spans="1:10" ht="12.75" customHeight="1">
      <c r="A713" s="8">
        <v>78</v>
      </c>
      <c r="B713" s="15">
        <v>42230</v>
      </c>
      <c r="C713" s="1" t="s">
        <v>5</v>
      </c>
      <c r="D713" t="s">
        <v>138</v>
      </c>
      <c r="E713" s="14" t="s">
        <v>139</v>
      </c>
      <c r="F713" s="30">
        <v>182.68</v>
      </c>
      <c r="G713" s="8" t="s">
        <v>1397</v>
      </c>
      <c r="H713" s="8" t="s">
        <v>1399</v>
      </c>
      <c r="I713" s="24">
        <v>42185</v>
      </c>
      <c r="J713" s="26" t="s">
        <v>1109</v>
      </c>
    </row>
    <row r="714" spans="1:10" ht="12.75" customHeight="1">
      <c r="A714" s="8">
        <v>78</v>
      </c>
      <c r="B714" s="15">
        <v>42230</v>
      </c>
      <c r="C714" s="1" t="s">
        <v>21</v>
      </c>
      <c r="D714" t="s">
        <v>164</v>
      </c>
      <c r="E714" s="14" t="s">
        <v>165</v>
      </c>
      <c r="F714" s="30">
        <v>689.44</v>
      </c>
      <c r="G714" s="8" t="s">
        <v>1400</v>
      </c>
      <c r="H714" s="8" t="s">
        <v>1402</v>
      </c>
      <c r="I714" s="24">
        <v>42108</v>
      </c>
      <c r="J714" s="26" t="s">
        <v>343</v>
      </c>
    </row>
    <row r="715" spans="1:10" ht="12.75" customHeight="1">
      <c r="A715" s="8">
        <v>78</v>
      </c>
      <c r="B715" s="15">
        <v>42230</v>
      </c>
      <c r="C715" s="1" t="s">
        <v>21</v>
      </c>
      <c r="D715" t="s">
        <v>164</v>
      </c>
      <c r="E715" s="14" t="s">
        <v>165</v>
      </c>
      <c r="F715" s="30">
        <v>8.41</v>
      </c>
      <c r="G715" s="8" t="s">
        <v>1401</v>
      </c>
      <c r="H715" s="8" t="s">
        <v>1403</v>
      </c>
      <c r="I715" s="24">
        <v>42111</v>
      </c>
      <c r="J715" s="26" t="s">
        <v>343</v>
      </c>
    </row>
    <row r="716" spans="1:10" ht="12.75" customHeight="1">
      <c r="A716" s="8">
        <v>78</v>
      </c>
      <c r="B716" s="15">
        <v>42230</v>
      </c>
      <c r="C716" s="1" t="s">
        <v>1447</v>
      </c>
      <c r="D716" t="s">
        <v>1404</v>
      </c>
      <c r="E716" s="14" t="s">
        <v>1405</v>
      </c>
      <c r="F716" s="30">
        <v>957.46</v>
      </c>
      <c r="G716" s="8" t="s">
        <v>1406</v>
      </c>
      <c r="H716" s="8">
        <v>218</v>
      </c>
      <c r="I716" s="24">
        <v>42093</v>
      </c>
      <c r="J716" s="26" t="s">
        <v>1407</v>
      </c>
    </row>
    <row r="717" spans="1:10" ht="12.75" customHeight="1">
      <c r="A717" s="8">
        <v>78</v>
      </c>
      <c r="B717" s="15">
        <v>42230</v>
      </c>
      <c r="C717" s="1" t="s">
        <v>992</v>
      </c>
      <c r="D717" t="s">
        <v>993</v>
      </c>
      <c r="E717" s="14" t="s">
        <v>994</v>
      </c>
      <c r="F717" s="30">
        <v>927.2</v>
      </c>
      <c r="G717" s="8" t="s">
        <v>1408</v>
      </c>
      <c r="H717" s="8">
        <v>39</v>
      </c>
      <c r="I717" s="24">
        <v>42094</v>
      </c>
      <c r="J717" s="26" t="s">
        <v>996</v>
      </c>
    </row>
    <row r="718" spans="1:10" ht="12.75" customHeight="1">
      <c r="A718" s="8">
        <v>79</v>
      </c>
      <c r="B718" s="15">
        <v>42230</v>
      </c>
      <c r="C718" s="1" t="s">
        <v>18</v>
      </c>
      <c r="D718" t="str">
        <f>VLOOKUP(C718,'[1]Sheet1'!$A$1:$F$242,6)</f>
        <v>Via Monte Bianco Selvino BG - 24020</v>
      </c>
      <c r="E718" s="8" t="str">
        <f>VLOOKUP(C718,'[1]Sheet1'!$A$1:$F$242,2)</f>
        <v>01531110169</v>
      </c>
      <c r="F718" s="30">
        <v>2748.51</v>
      </c>
      <c r="G718" s="8" t="s">
        <v>1409</v>
      </c>
      <c r="H718" s="8" t="s">
        <v>1411</v>
      </c>
      <c r="I718" s="24">
        <v>42116</v>
      </c>
      <c r="J718" s="26" t="s">
        <v>1191</v>
      </c>
    </row>
    <row r="719" spans="1:10" ht="12.75" customHeight="1">
      <c r="A719" s="8">
        <v>79</v>
      </c>
      <c r="B719" s="15">
        <v>42230</v>
      </c>
      <c r="C719" s="1" t="s">
        <v>18</v>
      </c>
      <c r="D719" t="str">
        <f>VLOOKUP(C719,'[1]Sheet1'!$A$1:$F$242,6)</f>
        <v>Via Monte Bianco Selvino BG - 24020</v>
      </c>
      <c r="E719" s="8" t="str">
        <f>VLOOKUP(C719,'[1]Sheet1'!$A$1:$F$242,2)</f>
        <v>01531110169</v>
      </c>
      <c r="F719" s="30">
        <v>1952</v>
      </c>
      <c r="G719" s="8" t="s">
        <v>1410</v>
      </c>
      <c r="H719" s="8" t="s">
        <v>1277</v>
      </c>
      <c r="I719" s="24">
        <v>42116</v>
      </c>
      <c r="J719" s="26" t="s">
        <v>1191</v>
      </c>
    </row>
    <row r="720" spans="1:10" ht="12.75" customHeight="1">
      <c r="A720" s="8">
        <v>79</v>
      </c>
      <c r="B720" s="15">
        <v>42230</v>
      </c>
      <c r="C720" s="1" t="s">
        <v>24</v>
      </c>
      <c r="D720" t="s">
        <v>847</v>
      </c>
      <c r="E720" s="14" t="s">
        <v>169</v>
      </c>
      <c r="F720" s="30">
        <v>502.06</v>
      </c>
      <c r="G720" s="8" t="s">
        <v>1412</v>
      </c>
      <c r="H720" s="8" t="s">
        <v>1239</v>
      </c>
      <c r="I720" s="24">
        <v>42094</v>
      </c>
      <c r="J720" s="26" t="s">
        <v>1207</v>
      </c>
    </row>
    <row r="721" spans="1:10" ht="12.75" customHeight="1">
      <c r="A721" s="8">
        <v>79</v>
      </c>
      <c r="B721" s="15">
        <v>42230</v>
      </c>
      <c r="C721" s="1" t="s">
        <v>4</v>
      </c>
      <c r="D721" t="s">
        <v>853</v>
      </c>
      <c r="E721" s="14" t="s">
        <v>137</v>
      </c>
      <c r="F721" s="30">
        <v>517.01</v>
      </c>
      <c r="G721" s="8" t="s">
        <v>1413</v>
      </c>
      <c r="H721" s="8" t="s">
        <v>1358</v>
      </c>
      <c r="I721" s="24">
        <v>42094</v>
      </c>
      <c r="J721" s="26" t="s">
        <v>1164</v>
      </c>
    </row>
    <row r="722" spans="1:10" ht="12.75" customHeight="1">
      <c r="A722" s="8">
        <v>79</v>
      </c>
      <c r="B722" s="15">
        <v>42230</v>
      </c>
      <c r="C722" s="1" t="s">
        <v>4</v>
      </c>
      <c r="D722" t="s">
        <v>853</v>
      </c>
      <c r="E722" s="14" t="s">
        <v>137</v>
      </c>
      <c r="F722" s="30">
        <v>714.53</v>
      </c>
      <c r="G722" s="8" t="s">
        <v>1414</v>
      </c>
      <c r="H722" s="8" t="s">
        <v>1415</v>
      </c>
      <c r="I722" s="24">
        <v>42124</v>
      </c>
      <c r="J722" s="26" t="s">
        <v>1164</v>
      </c>
    </row>
    <row r="723" spans="1:10" ht="12.75" customHeight="1">
      <c r="A723" s="8">
        <v>79</v>
      </c>
      <c r="B723" s="15">
        <v>42230</v>
      </c>
      <c r="C723" s="1" t="s">
        <v>25</v>
      </c>
      <c r="D723" t="s">
        <v>170</v>
      </c>
      <c r="E723" s="14" t="s">
        <v>171</v>
      </c>
      <c r="F723" s="30">
        <v>342.5</v>
      </c>
      <c r="G723" s="8" t="s">
        <v>1416</v>
      </c>
      <c r="H723" s="8" t="s">
        <v>1417</v>
      </c>
      <c r="I723" s="24">
        <v>42116</v>
      </c>
      <c r="J723" s="26" t="s">
        <v>1200</v>
      </c>
    </row>
    <row r="724" spans="1:10" ht="12.75" customHeight="1">
      <c r="A724" s="8">
        <v>79</v>
      </c>
      <c r="B724" s="15">
        <v>42230</v>
      </c>
      <c r="C724" s="1" t="s">
        <v>668</v>
      </c>
      <c r="D724" t="s">
        <v>901</v>
      </c>
      <c r="E724" s="8" t="s">
        <v>902</v>
      </c>
      <c r="F724" s="30">
        <v>358.68</v>
      </c>
      <c r="G724" s="8" t="s">
        <v>1418</v>
      </c>
      <c r="H724" s="8" t="s">
        <v>1420</v>
      </c>
      <c r="I724" s="24">
        <v>42124</v>
      </c>
      <c r="J724" s="26" t="s">
        <v>1422</v>
      </c>
    </row>
    <row r="725" spans="1:10" ht="12.75" customHeight="1">
      <c r="A725" s="8">
        <v>79</v>
      </c>
      <c r="B725" s="15">
        <v>42230</v>
      </c>
      <c r="C725" s="1" t="s">
        <v>668</v>
      </c>
      <c r="D725" t="s">
        <v>901</v>
      </c>
      <c r="E725" s="14" t="s">
        <v>902</v>
      </c>
      <c r="F725" s="30">
        <v>46</v>
      </c>
      <c r="G725" s="8" t="s">
        <v>1419</v>
      </c>
      <c r="H725" s="8" t="s">
        <v>1421</v>
      </c>
      <c r="I725" s="24">
        <v>42124</v>
      </c>
      <c r="J725" s="26" t="s">
        <v>1422</v>
      </c>
    </row>
    <row r="726" spans="1:10" ht="12.75" customHeight="1">
      <c r="A726" s="8">
        <v>79</v>
      </c>
      <c r="B726" s="15">
        <v>42230</v>
      </c>
      <c r="C726" s="1" t="s">
        <v>652</v>
      </c>
      <c r="D726" t="str">
        <f>VLOOKUP(C726,'[1]Sheet1'!$A$1:$F$242,6)</f>
        <v>Via Olimpia Almè BG - 24011</v>
      </c>
      <c r="E726" s="8" t="str">
        <f>VLOOKUP(C726,'[1]Sheet1'!$A$1:$F$242,2)</f>
        <v>01069480166</v>
      </c>
      <c r="F726" s="30">
        <v>528</v>
      </c>
      <c r="G726" s="8" t="s">
        <v>1423</v>
      </c>
      <c r="H726" s="8">
        <v>1237</v>
      </c>
      <c r="I726" s="24">
        <v>42117</v>
      </c>
      <c r="J726" s="26" t="s">
        <v>1424</v>
      </c>
    </row>
    <row r="727" spans="1:10" ht="12.75" customHeight="1">
      <c r="A727" s="8">
        <v>79</v>
      </c>
      <c r="B727" s="15">
        <v>42230</v>
      </c>
      <c r="C727" s="1" t="s">
        <v>3</v>
      </c>
      <c r="D727" t="s">
        <v>134</v>
      </c>
      <c r="E727" s="14" t="s">
        <v>135</v>
      </c>
      <c r="F727" s="30">
        <v>618.54</v>
      </c>
      <c r="G727" s="8" t="s">
        <v>1425</v>
      </c>
      <c r="H727" s="8" t="s">
        <v>1334</v>
      </c>
      <c r="I727" s="24">
        <v>42094</v>
      </c>
      <c r="J727" s="26" t="s">
        <v>1221</v>
      </c>
    </row>
    <row r="728" spans="1:10" ht="12.75" customHeight="1">
      <c r="A728" s="8">
        <v>79</v>
      </c>
      <c r="B728" s="15">
        <v>42230</v>
      </c>
      <c r="C728" s="1" t="s">
        <v>3</v>
      </c>
      <c r="D728" t="s">
        <v>134</v>
      </c>
      <c r="E728" s="14" t="s">
        <v>135</v>
      </c>
      <c r="F728" s="30">
        <v>321.47</v>
      </c>
      <c r="G728" s="8" t="s">
        <v>1426</v>
      </c>
      <c r="H728" s="8" t="s">
        <v>1427</v>
      </c>
      <c r="I728" s="24">
        <v>42124</v>
      </c>
      <c r="J728" s="26" t="s">
        <v>1221</v>
      </c>
    </row>
    <row r="729" spans="1:10" ht="12.75" customHeight="1">
      <c r="A729" s="8">
        <v>79</v>
      </c>
      <c r="B729" s="15">
        <v>42230</v>
      </c>
      <c r="C729" s="1" t="s">
        <v>655</v>
      </c>
      <c r="D729" t="str">
        <f>VLOOKUP(C729,'[1]Sheet1'!$A$1:$F$242,6)</f>
        <v>Via Abadia Scanzorosciate BG - 24020</v>
      </c>
      <c r="E729" s="8" t="str">
        <f>VLOOKUP(C729,'[1]Sheet1'!$A$1:$F$242,2)</f>
        <v>03048110161</v>
      </c>
      <c r="F729" s="30">
        <v>85</v>
      </c>
      <c r="G729" s="8" t="s">
        <v>1428</v>
      </c>
      <c r="H729" s="8">
        <v>20150057</v>
      </c>
      <c r="I729" s="24">
        <v>42093</v>
      </c>
      <c r="J729" s="26" t="s">
        <v>343</v>
      </c>
    </row>
    <row r="730" spans="1:10" ht="12.75" customHeight="1">
      <c r="A730" s="8">
        <v>79</v>
      </c>
      <c r="B730" s="15">
        <v>42230</v>
      </c>
      <c r="C730" s="1" t="s">
        <v>655</v>
      </c>
      <c r="D730" t="str">
        <f>VLOOKUP(C730,'[1]Sheet1'!$A$1:$F$242,6)</f>
        <v>Via Abadia Scanzorosciate BG - 24020</v>
      </c>
      <c r="E730" s="8" t="str">
        <f>VLOOKUP(C730,'[1]Sheet1'!$A$1:$F$242,2)</f>
        <v>03048110161</v>
      </c>
      <c r="F730" s="30">
        <v>135</v>
      </c>
      <c r="G730" s="8" t="s">
        <v>1429</v>
      </c>
      <c r="H730" s="8">
        <v>20150071</v>
      </c>
      <c r="I730" s="24">
        <v>42117</v>
      </c>
      <c r="J730" s="26" t="s">
        <v>343</v>
      </c>
    </row>
    <row r="731" spans="1:10" ht="12.75" customHeight="1">
      <c r="A731" s="8">
        <v>79</v>
      </c>
      <c r="B731" s="15">
        <v>42230</v>
      </c>
      <c r="C731" s="1" t="s">
        <v>7</v>
      </c>
      <c r="D731" t="s">
        <v>442</v>
      </c>
      <c r="E731" s="14" t="s">
        <v>414</v>
      </c>
      <c r="F731" s="30">
        <v>79.3</v>
      </c>
      <c r="G731" s="8" t="s">
        <v>1430</v>
      </c>
      <c r="H731" s="8" t="s">
        <v>1432</v>
      </c>
      <c r="I731" s="24">
        <v>42124</v>
      </c>
      <c r="J731" s="26" t="s">
        <v>1335</v>
      </c>
    </row>
    <row r="732" spans="1:10" ht="12.75" customHeight="1">
      <c r="A732" s="8">
        <v>79</v>
      </c>
      <c r="B732" s="15">
        <v>42230</v>
      </c>
      <c r="C732" s="1" t="s">
        <v>7</v>
      </c>
      <c r="D732" t="s">
        <v>442</v>
      </c>
      <c r="E732" s="14" t="s">
        <v>414</v>
      </c>
      <c r="F732" s="30">
        <v>163.31</v>
      </c>
      <c r="G732" s="8" t="s">
        <v>1431</v>
      </c>
      <c r="H732" s="8" t="s">
        <v>1433</v>
      </c>
      <c r="I732" s="24">
        <v>42124</v>
      </c>
      <c r="J732" s="26" t="s">
        <v>1335</v>
      </c>
    </row>
    <row r="733" spans="1:10" ht="12.75" customHeight="1">
      <c r="A733" s="8">
        <v>79</v>
      </c>
      <c r="B733" s="15">
        <v>42230</v>
      </c>
      <c r="C733" s="1" t="s">
        <v>27</v>
      </c>
      <c r="D733" t="s">
        <v>919</v>
      </c>
      <c r="E733" s="14" t="s">
        <v>175</v>
      </c>
      <c r="F733" s="30">
        <v>1114.75</v>
      </c>
      <c r="G733" s="8" t="s">
        <v>1434</v>
      </c>
      <c r="H733" s="14" t="s">
        <v>1182</v>
      </c>
      <c r="I733" s="24">
        <v>42094</v>
      </c>
      <c r="J733" s="26" t="s">
        <v>1498</v>
      </c>
    </row>
    <row r="734" spans="1:10" ht="12.75" customHeight="1">
      <c r="A734" s="8">
        <v>79</v>
      </c>
      <c r="B734" s="15">
        <v>42230</v>
      </c>
      <c r="C734" s="1" t="s">
        <v>23</v>
      </c>
      <c r="D734" t="s">
        <v>884</v>
      </c>
      <c r="E734" s="14" t="s">
        <v>167</v>
      </c>
      <c r="F734" s="30">
        <v>657.58</v>
      </c>
      <c r="G734" s="8" t="s">
        <v>1435</v>
      </c>
      <c r="H734" s="8">
        <v>1526000263</v>
      </c>
      <c r="I734" s="24">
        <v>42185</v>
      </c>
      <c r="J734" s="26" t="s">
        <v>1437</v>
      </c>
    </row>
    <row r="735" spans="1:10" ht="12.75" customHeight="1">
      <c r="A735" s="8">
        <v>79</v>
      </c>
      <c r="B735" s="15">
        <v>42230</v>
      </c>
      <c r="C735" s="1" t="s">
        <v>23</v>
      </c>
      <c r="D735" t="s">
        <v>884</v>
      </c>
      <c r="E735" s="14" t="s">
        <v>167</v>
      </c>
      <c r="F735" s="30">
        <v>749.08</v>
      </c>
      <c r="G735" s="8" t="s">
        <v>1436</v>
      </c>
      <c r="H735" s="8">
        <v>1526000267</v>
      </c>
      <c r="I735" s="24">
        <v>42185</v>
      </c>
      <c r="J735" s="26" t="s">
        <v>1437</v>
      </c>
    </row>
    <row r="736" spans="1:10" ht="12.75" customHeight="1">
      <c r="A736" s="8">
        <v>80</v>
      </c>
      <c r="B736" s="15">
        <v>42247</v>
      </c>
      <c r="C736" s="1" t="s">
        <v>78</v>
      </c>
      <c r="D736" t="s">
        <v>208</v>
      </c>
      <c r="E736" s="14">
        <v>11957650150</v>
      </c>
      <c r="F736" s="30">
        <v>1978.82</v>
      </c>
      <c r="G736" s="8" t="s">
        <v>1438</v>
      </c>
      <c r="H736" s="8" t="s">
        <v>1439</v>
      </c>
      <c r="I736" s="24">
        <v>42156</v>
      </c>
      <c r="J736" s="26" t="s">
        <v>343</v>
      </c>
    </row>
    <row r="737" spans="1:10" ht="12.75" customHeight="1">
      <c r="A737" s="8">
        <v>80</v>
      </c>
      <c r="B737" s="15">
        <v>42247</v>
      </c>
      <c r="C737" s="1" t="s">
        <v>18</v>
      </c>
      <c r="D737" t="str">
        <f>VLOOKUP(C737,'[1]Sheet1'!$A$1:$F$242,6)</f>
        <v>Via Monte Bianco Selvino BG - 24020</v>
      </c>
      <c r="E737" s="8" t="str">
        <f>VLOOKUP(C737,'[1]Sheet1'!$A$1:$F$242,2)</f>
        <v>01531110169</v>
      </c>
      <c r="F737" s="30">
        <v>296.02</v>
      </c>
      <c r="G737" s="8" t="s">
        <v>1440</v>
      </c>
      <c r="H737" s="8" t="s">
        <v>1334</v>
      </c>
      <c r="I737" s="24">
        <v>42116</v>
      </c>
      <c r="J737" s="26" t="s">
        <v>1191</v>
      </c>
    </row>
    <row r="738" spans="1:10" ht="12.75" customHeight="1">
      <c r="A738" s="8">
        <v>80</v>
      </c>
      <c r="B738" s="15">
        <v>42247</v>
      </c>
      <c r="C738" s="1" t="s">
        <v>18</v>
      </c>
      <c r="D738" t="str">
        <f>VLOOKUP(C738,'[1]Sheet1'!$A$1:$F$242,6)</f>
        <v>Via Monte Bianco Selvino BG - 24020</v>
      </c>
      <c r="E738" s="8" t="str">
        <f>VLOOKUP(C738,'[1]Sheet1'!$A$1:$F$242,2)</f>
        <v>01531110169</v>
      </c>
      <c r="F738" s="30">
        <v>1830</v>
      </c>
      <c r="G738" s="8" t="s">
        <v>1441</v>
      </c>
      <c r="H738" s="8" t="s">
        <v>1442</v>
      </c>
      <c r="I738" s="24">
        <v>42116</v>
      </c>
      <c r="J738" s="26" t="s">
        <v>1191</v>
      </c>
    </row>
    <row r="739" spans="1:10" ht="12.75" customHeight="1">
      <c r="A739" s="8">
        <v>80</v>
      </c>
      <c r="B739" s="15">
        <v>42247</v>
      </c>
      <c r="C739" s="1" t="s">
        <v>24</v>
      </c>
      <c r="D739" t="s">
        <v>847</v>
      </c>
      <c r="E739" s="14" t="s">
        <v>169</v>
      </c>
      <c r="F739" s="30">
        <v>1187.91</v>
      </c>
      <c r="G739" s="8" t="s">
        <v>1443</v>
      </c>
      <c r="H739" s="8" t="s">
        <v>1444</v>
      </c>
      <c r="I739" s="24">
        <v>42124</v>
      </c>
      <c r="J739" s="26" t="s">
        <v>1207</v>
      </c>
    </row>
    <row r="740" spans="1:10" ht="12.75" customHeight="1">
      <c r="A740" s="8">
        <v>80</v>
      </c>
      <c r="B740" s="15">
        <v>42247</v>
      </c>
      <c r="C740" s="1" t="s">
        <v>33</v>
      </c>
      <c r="D740" t="s">
        <v>180</v>
      </c>
      <c r="E740" s="8" t="str">
        <f>VLOOKUP(C740,'[1]Sheet1'!$A$1:$F$242,2)</f>
        <v>05724831002</v>
      </c>
      <c r="F740" s="30">
        <v>4880</v>
      </c>
      <c r="G740" s="8" t="s">
        <v>1445</v>
      </c>
      <c r="H740" s="8">
        <v>20150009574</v>
      </c>
      <c r="I740" s="24">
        <v>42124</v>
      </c>
      <c r="J740" s="26" t="s">
        <v>1383</v>
      </c>
    </row>
    <row r="741" spans="1:10" ht="12.75" customHeight="1">
      <c r="A741" s="8">
        <v>80</v>
      </c>
      <c r="B741" s="15">
        <v>42247</v>
      </c>
      <c r="C741" s="1" t="s">
        <v>2</v>
      </c>
      <c r="D741" t="str">
        <f>VLOOKUP(C741,'[1]Sheet1'!$A$1:$F$242,6)</f>
        <v>Via Fantoli Milano MI - 20138</v>
      </c>
      <c r="E741" s="8" t="str">
        <f>VLOOKUP(C741,'[1]Sheet1'!$A$1:$F$242,2)</f>
        <v>12383760159</v>
      </c>
      <c r="F741" s="30">
        <v>501.47</v>
      </c>
      <c r="G741" s="8" t="s">
        <v>1446</v>
      </c>
      <c r="H741" s="8">
        <v>652274</v>
      </c>
      <c r="I741" s="24">
        <v>42117</v>
      </c>
      <c r="J741" s="26" t="s">
        <v>1192</v>
      </c>
    </row>
    <row r="742" spans="1:10" ht="12.75" customHeight="1">
      <c r="A742" s="8">
        <v>80</v>
      </c>
      <c r="B742" s="15">
        <v>42247</v>
      </c>
      <c r="C742" s="1" t="s">
        <v>1447</v>
      </c>
      <c r="D742" t="s">
        <v>1404</v>
      </c>
      <c r="E742" s="14" t="s">
        <v>1405</v>
      </c>
      <c r="F742" s="30">
        <v>2446.83</v>
      </c>
      <c r="G742" s="8" t="s">
        <v>1448</v>
      </c>
      <c r="H742" s="8">
        <v>334</v>
      </c>
      <c r="I742" s="24">
        <v>42124</v>
      </c>
      <c r="J742" s="26" t="s">
        <v>1407</v>
      </c>
    </row>
    <row r="743" spans="1:10" ht="12.75" customHeight="1">
      <c r="A743" s="8">
        <v>80</v>
      </c>
      <c r="B743" s="15">
        <v>42247</v>
      </c>
      <c r="C743" s="1" t="s">
        <v>1449</v>
      </c>
      <c r="D743" t="s">
        <v>1450</v>
      </c>
      <c r="E743" s="14" t="s">
        <v>1451</v>
      </c>
      <c r="F743" s="30">
        <v>493.7</v>
      </c>
      <c r="G743" s="8" t="s">
        <v>1452</v>
      </c>
      <c r="H743" s="8">
        <v>83</v>
      </c>
      <c r="I743" s="24">
        <v>42216</v>
      </c>
      <c r="J743" s="26" t="s">
        <v>343</v>
      </c>
    </row>
    <row r="744" spans="1:10" ht="12.75" customHeight="1">
      <c r="A744" s="8">
        <v>81</v>
      </c>
      <c r="B744" s="15">
        <v>42247</v>
      </c>
      <c r="C744" s="1" t="s">
        <v>1086</v>
      </c>
      <c r="D744" t="s">
        <v>1089</v>
      </c>
      <c r="E744" s="14" t="s">
        <v>1090</v>
      </c>
      <c r="F744" s="30">
        <v>3741.34</v>
      </c>
      <c r="G744" s="8" t="s">
        <v>1453</v>
      </c>
      <c r="H744" s="8" t="s">
        <v>1454</v>
      </c>
      <c r="I744" s="24">
        <v>42198</v>
      </c>
      <c r="J744" s="26" t="s">
        <v>1108</v>
      </c>
    </row>
    <row r="745" spans="1:10" ht="12.75" customHeight="1">
      <c r="A745" s="8">
        <v>81</v>
      </c>
      <c r="B745" s="15">
        <v>42247</v>
      </c>
      <c r="C745" s="1" t="s">
        <v>1338</v>
      </c>
      <c r="D745" t="s">
        <v>1339</v>
      </c>
      <c r="E745" s="14" t="s">
        <v>1340</v>
      </c>
      <c r="F745" s="30">
        <v>9874.68</v>
      </c>
      <c r="G745" s="8" t="s">
        <v>1341</v>
      </c>
      <c r="H745" s="8" t="s">
        <v>1342</v>
      </c>
      <c r="I745" s="24">
        <v>42192</v>
      </c>
      <c r="J745" s="26" t="s">
        <v>1343</v>
      </c>
    </row>
    <row r="746" spans="1:10" ht="12.75" customHeight="1">
      <c r="A746" s="8">
        <v>82</v>
      </c>
      <c r="B746" s="15">
        <v>42247</v>
      </c>
      <c r="C746" s="1" t="s">
        <v>979</v>
      </c>
      <c r="D746" t="s">
        <v>980</v>
      </c>
      <c r="E746" s="14" t="s">
        <v>981</v>
      </c>
      <c r="F746" s="30">
        <v>169</v>
      </c>
      <c r="G746" s="8" t="s">
        <v>988</v>
      </c>
      <c r="H746" s="8" t="s">
        <v>1458</v>
      </c>
      <c r="I746" s="24">
        <v>42193</v>
      </c>
      <c r="J746" s="26" t="s">
        <v>343</v>
      </c>
    </row>
    <row r="747" spans="1:10" ht="12.75" customHeight="1">
      <c r="A747" s="8">
        <v>82</v>
      </c>
      <c r="B747" s="15">
        <v>42247</v>
      </c>
      <c r="C747" s="1" t="s">
        <v>979</v>
      </c>
      <c r="D747" t="s">
        <v>980</v>
      </c>
      <c r="E747" s="14" t="s">
        <v>981</v>
      </c>
      <c r="F747" s="30">
        <v>166.5</v>
      </c>
      <c r="G747" s="8" t="s">
        <v>1457</v>
      </c>
      <c r="H747" s="8" t="s">
        <v>1459</v>
      </c>
      <c r="I747" s="24">
        <v>42193</v>
      </c>
      <c r="J747" s="26" t="s">
        <v>343</v>
      </c>
    </row>
    <row r="748" spans="1:10" ht="12.75" customHeight="1">
      <c r="A748" s="8">
        <v>82</v>
      </c>
      <c r="B748" s="15">
        <v>42247</v>
      </c>
      <c r="C748" s="1" t="s">
        <v>979</v>
      </c>
      <c r="D748" t="s">
        <v>980</v>
      </c>
      <c r="E748" s="14" t="s">
        <v>981</v>
      </c>
      <c r="F748" s="30">
        <v>74.5</v>
      </c>
      <c r="G748" s="8" t="s">
        <v>1455</v>
      </c>
      <c r="H748" s="8" t="s">
        <v>1460</v>
      </c>
      <c r="I748" s="24">
        <v>42193</v>
      </c>
      <c r="J748" s="26" t="s">
        <v>343</v>
      </c>
    </row>
    <row r="749" spans="1:10" ht="12.75" customHeight="1">
      <c r="A749" s="8">
        <v>82</v>
      </c>
      <c r="B749" s="15">
        <v>42247</v>
      </c>
      <c r="C749" s="1" t="s">
        <v>979</v>
      </c>
      <c r="D749" t="s">
        <v>980</v>
      </c>
      <c r="E749" s="14" t="s">
        <v>981</v>
      </c>
      <c r="F749" s="30">
        <v>86</v>
      </c>
      <c r="G749" s="8" t="s">
        <v>1456</v>
      </c>
      <c r="H749" s="8" t="s">
        <v>1461</v>
      </c>
      <c r="I749" s="24">
        <v>42193</v>
      </c>
      <c r="J749" s="26" t="s">
        <v>343</v>
      </c>
    </row>
    <row r="750" spans="1:10" ht="12.75" customHeight="1">
      <c r="A750" s="8">
        <v>83</v>
      </c>
      <c r="B750" s="15">
        <v>42247</v>
      </c>
      <c r="C750" s="1" t="s">
        <v>1462</v>
      </c>
      <c r="D750" t="s">
        <v>1463</v>
      </c>
      <c r="E750" s="14" t="s">
        <v>1464</v>
      </c>
      <c r="F750" s="30">
        <v>2500</v>
      </c>
      <c r="G750" s="8" t="s">
        <v>1465</v>
      </c>
      <c r="H750" s="8" t="s">
        <v>1466</v>
      </c>
      <c r="I750" s="24">
        <v>42177</v>
      </c>
      <c r="J750" s="26" t="s">
        <v>1467</v>
      </c>
    </row>
    <row r="751" spans="1:10" ht="12.75" customHeight="1">
      <c r="A751" s="8">
        <v>83</v>
      </c>
      <c r="B751" s="15">
        <v>42247</v>
      </c>
      <c r="C751" s="1" t="s">
        <v>1468</v>
      </c>
      <c r="D751" t="s">
        <v>1469</v>
      </c>
      <c r="E751" s="14" t="s">
        <v>1470</v>
      </c>
      <c r="F751" s="30">
        <v>22.74</v>
      </c>
      <c r="G751" s="8" t="s">
        <v>1471</v>
      </c>
      <c r="H751" s="8">
        <v>151857869</v>
      </c>
      <c r="I751" s="24">
        <v>42187</v>
      </c>
      <c r="J751" s="26" t="s">
        <v>343</v>
      </c>
    </row>
    <row r="752" spans="1:10" ht="12.75" customHeight="1">
      <c r="A752" s="8">
        <v>84</v>
      </c>
      <c r="B752" s="15">
        <v>42247</v>
      </c>
      <c r="C752" s="1" t="s">
        <v>80</v>
      </c>
      <c r="D752" t="s">
        <v>210</v>
      </c>
      <c r="E752" s="14" t="s">
        <v>211</v>
      </c>
      <c r="F752" s="30">
        <v>3013.05</v>
      </c>
      <c r="G752" s="8" t="s">
        <v>534</v>
      </c>
      <c r="H752" s="8" t="s">
        <v>1472</v>
      </c>
      <c r="I752" s="25">
        <v>2015</v>
      </c>
      <c r="J752" s="26" t="s">
        <v>343</v>
      </c>
    </row>
    <row r="753" spans="1:10" ht="12.75" customHeight="1">
      <c r="A753" s="8">
        <v>84</v>
      </c>
      <c r="B753" s="15">
        <v>42247</v>
      </c>
      <c r="C753" s="1" t="s">
        <v>80</v>
      </c>
      <c r="D753" t="s">
        <v>210</v>
      </c>
      <c r="E753" s="14" t="s">
        <v>211</v>
      </c>
      <c r="F753" s="30">
        <v>8676.48</v>
      </c>
      <c r="G753" s="8" t="s">
        <v>536</v>
      </c>
      <c r="H753" s="8" t="s">
        <v>537</v>
      </c>
      <c r="I753" s="25">
        <v>2015</v>
      </c>
      <c r="J753" s="26" t="s">
        <v>343</v>
      </c>
    </row>
    <row r="754" spans="1:10" ht="12.75" customHeight="1">
      <c r="A754" s="8">
        <v>85</v>
      </c>
      <c r="B754" s="15">
        <v>42248</v>
      </c>
      <c r="C754" s="1" t="s">
        <v>80</v>
      </c>
      <c r="D754" t="s">
        <v>210</v>
      </c>
      <c r="E754" s="14" t="s">
        <v>211</v>
      </c>
      <c r="F754" s="30">
        <v>6348.65</v>
      </c>
      <c r="G754" s="8" t="s">
        <v>1473</v>
      </c>
      <c r="H754" s="8" t="s">
        <v>1473</v>
      </c>
      <c r="I754" s="25">
        <v>2015</v>
      </c>
      <c r="J754" s="26" t="s">
        <v>343</v>
      </c>
    </row>
    <row r="755" spans="1:10" ht="12.75" customHeight="1">
      <c r="A755" s="8">
        <v>86</v>
      </c>
      <c r="B755" s="15">
        <v>42255</v>
      </c>
      <c r="C755" s="1" t="s">
        <v>12</v>
      </c>
      <c r="D755" t="str">
        <f>VLOOKUP(C755,'[1]Sheet1'!$A$1:$F$242,6)</f>
        <v>Via Guidubaldo del Monte Roma RM - 00197</v>
      </c>
      <c r="E755" s="8" t="str">
        <f>VLOOKUP(C755,'[1]Sheet1'!$A$1:$F$242,2)</f>
        <v>05877611003</v>
      </c>
      <c r="F755" s="30">
        <v>-176.1</v>
      </c>
      <c r="G755" s="44" t="s">
        <v>1474</v>
      </c>
      <c r="H755" s="8">
        <v>42728</v>
      </c>
      <c r="I755" s="24">
        <v>42219</v>
      </c>
      <c r="J755" s="26" t="s">
        <v>343</v>
      </c>
    </row>
    <row r="756" spans="1:10" ht="12.75" customHeight="1">
      <c r="A756" s="8">
        <v>86</v>
      </c>
      <c r="B756" s="15">
        <v>42255</v>
      </c>
      <c r="C756" s="1" t="s">
        <v>12</v>
      </c>
      <c r="D756" t="str">
        <f>VLOOKUP(C756,'[1]Sheet1'!$A$1:$F$242,6)</f>
        <v>Via Guidubaldo del Monte Roma RM - 00197</v>
      </c>
      <c r="E756" s="8" t="str">
        <f>VLOOKUP(C756,'[1]Sheet1'!$A$1:$F$242,2)</f>
        <v>05877611003</v>
      </c>
      <c r="F756" s="30">
        <v>26961.53</v>
      </c>
      <c r="G756" s="44" t="s">
        <v>1475</v>
      </c>
      <c r="H756" s="8">
        <v>43492</v>
      </c>
      <c r="I756" s="24">
        <v>42249</v>
      </c>
      <c r="J756" s="26" t="s">
        <v>343</v>
      </c>
    </row>
    <row r="757" spans="1:10" ht="12.75" customHeight="1">
      <c r="A757" s="8">
        <v>86</v>
      </c>
      <c r="B757" s="15">
        <v>42255</v>
      </c>
      <c r="C757" s="1" t="s">
        <v>12</v>
      </c>
      <c r="D757" t="str">
        <f>VLOOKUP(C757,'[1]Sheet1'!$A$1:$F$242,6)</f>
        <v>Via Guidubaldo del Monte Roma RM - 00197</v>
      </c>
      <c r="E757" s="8" t="str">
        <f>VLOOKUP(C757,'[1]Sheet1'!$A$1:$F$242,2)</f>
        <v>05877611003</v>
      </c>
      <c r="F757" s="30">
        <v>-316.24</v>
      </c>
      <c r="G757" s="44" t="s">
        <v>1476</v>
      </c>
      <c r="H757" s="8">
        <v>42983</v>
      </c>
      <c r="I757" s="24">
        <v>42242</v>
      </c>
      <c r="J757" s="26" t="s">
        <v>343</v>
      </c>
    </row>
    <row r="758" spans="1:10" ht="12.75" customHeight="1">
      <c r="A758" s="8">
        <v>86</v>
      </c>
      <c r="B758" s="15">
        <v>42255</v>
      </c>
      <c r="C758" s="1" t="s">
        <v>12</v>
      </c>
      <c r="D758" t="str">
        <f>VLOOKUP(C758,'[1]Sheet1'!$A$1:$F$242,6)</f>
        <v>Via Guidubaldo del Monte Roma RM - 00197</v>
      </c>
      <c r="E758" s="8" t="str">
        <f>VLOOKUP(C758,'[1]Sheet1'!$A$1:$F$242,2)</f>
        <v>05877611003</v>
      </c>
      <c r="F758" s="30">
        <v>8976.53</v>
      </c>
      <c r="G758" s="44" t="s">
        <v>1477</v>
      </c>
      <c r="H758" s="8">
        <v>43409</v>
      </c>
      <c r="I758" s="24">
        <v>42243</v>
      </c>
      <c r="J758" s="26" t="s">
        <v>343</v>
      </c>
    </row>
    <row r="759" spans="1:10" ht="12.75" customHeight="1">
      <c r="A759" s="8">
        <v>86</v>
      </c>
      <c r="B759" s="15">
        <v>42255</v>
      </c>
      <c r="C759" s="1" t="s">
        <v>12</v>
      </c>
      <c r="D759" t="str">
        <f>VLOOKUP(C759,'[1]Sheet1'!$A$1:$F$242,6)</f>
        <v>Via Guidubaldo del Monte Roma RM - 00197</v>
      </c>
      <c r="E759" s="8" t="str">
        <f>VLOOKUP(C759,'[1]Sheet1'!$A$1:$F$242,2)</f>
        <v>05877611003</v>
      </c>
      <c r="F759" s="30">
        <v>-480.42</v>
      </c>
      <c r="G759" s="44" t="s">
        <v>1478</v>
      </c>
      <c r="H759" s="8">
        <v>43239</v>
      </c>
      <c r="I759" s="24">
        <v>42247</v>
      </c>
      <c r="J759" s="26" t="s">
        <v>343</v>
      </c>
    </row>
    <row r="760" spans="1:10" ht="12.75" customHeight="1">
      <c r="A760" s="8">
        <v>86</v>
      </c>
      <c r="B760" s="15">
        <v>42255</v>
      </c>
      <c r="C760" s="1" t="s">
        <v>12</v>
      </c>
      <c r="D760" t="str">
        <f>VLOOKUP(C760,'[1]Sheet1'!$A$1:$F$242,6)</f>
        <v>Via Guidubaldo del Monte Roma RM - 00197</v>
      </c>
      <c r="E760" s="8" t="str">
        <f>VLOOKUP(C760,'[1]Sheet1'!$A$1:$F$242,2)</f>
        <v>05877611003</v>
      </c>
      <c r="F760" s="30">
        <v>-625.34</v>
      </c>
      <c r="G760" s="44" t="s">
        <v>1479</v>
      </c>
      <c r="H760" s="8">
        <v>43651</v>
      </c>
      <c r="I760" s="24">
        <v>42251</v>
      </c>
      <c r="J760" s="26" t="s">
        <v>343</v>
      </c>
    </row>
    <row r="761" spans="1:10" ht="12.75" customHeight="1">
      <c r="A761" s="8">
        <v>86</v>
      </c>
      <c r="B761" s="15">
        <v>42255</v>
      </c>
      <c r="C761" s="1" t="s">
        <v>12</v>
      </c>
      <c r="D761" t="str">
        <f>VLOOKUP(C761,'[1]Sheet1'!$A$1:$F$242,6)</f>
        <v>Via Guidubaldo del Monte Roma RM - 00197</v>
      </c>
      <c r="E761" s="8" t="str">
        <f>VLOOKUP(C761,'[1]Sheet1'!$A$1:$F$242,2)</f>
        <v>05877611003</v>
      </c>
      <c r="F761" s="30">
        <v>-2609.42</v>
      </c>
      <c r="G761" s="44" t="s">
        <v>1480</v>
      </c>
      <c r="H761" s="8">
        <v>43780</v>
      </c>
      <c r="I761" s="24">
        <v>42251</v>
      </c>
      <c r="J761" s="26" t="s">
        <v>343</v>
      </c>
    </row>
    <row r="762" spans="1:10" ht="12.75" customHeight="1">
      <c r="A762" s="8">
        <v>86</v>
      </c>
      <c r="B762" s="15">
        <v>42255</v>
      </c>
      <c r="C762" s="1" t="s">
        <v>12</v>
      </c>
      <c r="D762" t="str">
        <f>VLOOKUP(C762,'[1]Sheet1'!$A$1:$F$242,6)</f>
        <v>Via Guidubaldo del Monte Roma RM - 00197</v>
      </c>
      <c r="E762" s="8" t="str">
        <f>VLOOKUP(C762,'[1]Sheet1'!$A$1:$F$242,2)</f>
        <v>05877611003</v>
      </c>
      <c r="F762" s="30">
        <v>-2692.44</v>
      </c>
      <c r="G762" s="44" t="s">
        <v>1481</v>
      </c>
      <c r="H762" s="8">
        <v>43909</v>
      </c>
      <c r="I762" s="24">
        <v>42254</v>
      </c>
      <c r="J762" s="26" t="s">
        <v>343</v>
      </c>
    </row>
    <row r="763" spans="1:10" ht="12.75" customHeight="1">
      <c r="A763" s="8">
        <v>86</v>
      </c>
      <c r="B763" s="15">
        <v>42255</v>
      </c>
      <c r="C763" s="1" t="s">
        <v>12</v>
      </c>
      <c r="D763" t="str">
        <f>VLOOKUP(C763,'[1]Sheet1'!$A$1:$F$242,6)</f>
        <v>Via Guidubaldo del Monte Roma RM - 00197</v>
      </c>
      <c r="E763" s="8" t="str">
        <f>VLOOKUP(C763,'[1]Sheet1'!$A$1:$F$242,2)</f>
        <v>05877611003</v>
      </c>
      <c r="F763" s="30">
        <v>49.35</v>
      </c>
      <c r="G763" s="44" t="s">
        <v>1483</v>
      </c>
      <c r="H763" s="8">
        <v>83624</v>
      </c>
      <c r="I763" s="24">
        <v>42247</v>
      </c>
      <c r="J763" s="26" t="s">
        <v>343</v>
      </c>
    </row>
    <row r="764" spans="1:10" ht="12.75" customHeight="1">
      <c r="A764" s="8">
        <v>87</v>
      </c>
      <c r="B764" s="15">
        <v>42256</v>
      </c>
      <c r="C764" s="1" t="s">
        <v>13</v>
      </c>
      <c r="D764" t="s">
        <v>150</v>
      </c>
      <c r="E764" s="14" t="s">
        <v>151</v>
      </c>
      <c r="F764" s="30">
        <v>14143.55</v>
      </c>
      <c r="G764" s="8" t="s">
        <v>1482</v>
      </c>
      <c r="H764" s="14" t="s">
        <v>1484</v>
      </c>
      <c r="I764" s="24">
        <v>42250</v>
      </c>
      <c r="J764" s="26" t="s">
        <v>343</v>
      </c>
    </row>
    <row r="765" spans="1:10" ht="12.75" customHeight="1">
      <c r="A765" s="8">
        <v>87</v>
      </c>
      <c r="B765" s="15">
        <v>42256</v>
      </c>
      <c r="C765" s="34" t="s">
        <v>129</v>
      </c>
      <c r="D765" s="35" t="s">
        <v>152</v>
      </c>
      <c r="E765" s="36" t="s">
        <v>153</v>
      </c>
      <c r="F765" s="37">
        <v>3750</v>
      </c>
      <c r="G765" s="31" t="s">
        <v>541</v>
      </c>
      <c r="H765" s="31" t="s">
        <v>343</v>
      </c>
      <c r="I765" s="38">
        <v>2015</v>
      </c>
      <c r="J765" s="26" t="s">
        <v>343</v>
      </c>
    </row>
    <row r="766" spans="1:11" s="35" customFormat="1" ht="12.75" customHeight="1">
      <c r="A766" s="31">
        <v>88</v>
      </c>
      <c r="B766" s="33">
        <v>42256</v>
      </c>
      <c r="C766" s="40" t="s">
        <v>1485</v>
      </c>
      <c r="D766" s="35" t="s">
        <v>1486</v>
      </c>
      <c r="E766" s="36" t="s">
        <v>1494</v>
      </c>
      <c r="F766" s="37">
        <v>46.55</v>
      </c>
      <c r="G766" s="31" t="s">
        <v>343</v>
      </c>
      <c r="H766" s="31" t="s">
        <v>1493</v>
      </c>
      <c r="I766" s="38">
        <v>2015</v>
      </c>
      <c r="J766" s="26" t="s">
        <v>343</v>
      </c>
      <c r="K766" s="39"/>
    </row>
    <row r="767" spans="1:10" ht="12.75" customHeight="1">
      <c r="A767" s="8">
        <v>89</v>
      </c>
      <c r="B767" s="15">
        <v>42256</v>
      </c>
      <c r="C767" s="1" t="s">
        <v>1487</v>
      </c>
      <c r="D767" t="s">
        <v>1488</v>
      </c>
      <c r="E767" s="14" t="s">
        <v>343</v>
      </c>
      <c r="F767" s="30">
        <v>96</v>
      </c>
      <c r="G767" s="8" t="s">
        <v>1489</v>
      </c>
      <c r="H767" s="8" t="s">
        <v>343</v>
      </c>
      <c r="I767" s="25">
        <v>2015</v>
      </c>
      <c r="J767" s="26" t="s">
        <v>343</v>
      </c>
    </row>
    <row r="768" spans="1:10" ht="12.75" customHeight="1">
      <c r="A768" s="8">
        <v>90</v>
      </c>
      <c r="B768" s="15">
        <v>42263</v>
      </c>
      <c r="C768" s="1" t="s">
        <v>788</v>
      </c>
      <c r="D768" s="35" t="s">
        <v>549</v>
      </c>
      <c r="E768" s="14" t="s">
        <v>834</v>
      </c>
      <c r="F768" s="30">
        <v>200</v>
      </c>
      <c r="G768" s="8" t="s">
        <v>1500</v>
      </c>
      <c r="H768" s="8" t="s">
        <v>1499</v>
      </c>
      <c r="I768" s="25">
        <v>2015</v>
      </c>
      <c r="J768" s="26" t="s">
        <v>1165</v>
      </c>
    </row>
    <row r="769" spans="1:10" ht="12.75" customHeight="1">
      <c r="A769" s="31">
        <v>91</v>
      </c>
      <c r="B769" s="15">
        <v>42270</v>
      </c>
      <c r="C769" s="1" t="s">
        <v>586</v>
      </c>
      <c r="D769" t="s">
        <v>587</v>
      </c>
      <c r="E769" s="14" t="s">
        <v>588</v>
      </c>
      <c r="F769" s="30">
        <v>4691.07</v>
      </c>
      <c r="G769" s="8" t="s">
        <v>343</v>
      </c>
      <c r="H769" s="8">
        <v>645</v>
      </c>
      <c r="I769" s="24">
        <v>42248</v>
      </c>
      <c r="J769" s="26" t="s">
        <v>343</v>
      </c>
    </row>
    <row r="770" spans="1:10" ht="12.75" customHeight="1">
      <c r="A770" s="8">
        <v>92</v>
      </c>
      <c r="B770" s="15">
        <v>42271</v>
      </c>
      <c r="C770" s="1" t="s">
        <v>1307</v>
      </c>
      <c r="D770" t="s">
        <v>1308</v>
      </c>
      <c r="E770" s="14" t="s">
        <v>1309</v>
      </c>
      <c r="F770" s="30">
        <v>9832.96</v>
      </c>
      <c r="G770" s="8" t="s">
        <v>1501</v>
      </c>
      <c r="H770" s="8" t="s">
        <v>1502</v>
      </c>
      <c r="I770" s="24">
        <v>42254</v>
      </c>
      <c r="J770" s="26" t="s">
        <v>343</v>
      </c>
    </row>
    <row r="771" spans="1:10" ht="12.75" customHeight="1">
      <c r="A771" s="8">
        <v>93</v>
      </c>
      <c r="B771" s="15">
        <v>42276</v>
      </c>
      <c r="C771" s="1" t="s">
        <v>788</v>
      </c>
      <c r="D771" s="35" t="s">
        <v>549</v>
      </c>
      <c r="E771" s="14" t="s">
        <v>834</v>
      </c>
      <c r="F771" s="30">
        <v>20.5</v>
      </c>
      <c r="G771" s="8" t="s">
        <v>1500</v>
      </c>
      <c r="H771" s="8">
        <v>31161293</v>
      </c>
      <c r="I771" s="25">
        <v>2015</v>
      </c>
      <c r="J771" s="26" t="s">
        <v>1165</v>
      </c>
    </row>
    <row r="772" spans="1:10" ht="12.75" customHeight="1">
      <c r="A772" s="31">
        <v>94</v>
      </c>
      <c r="B772" s="15">
        <v>42278</v>
      </c>
      <c r="C772" s="1" t="s">
        <v>979</v>
      </c>
      <c r="D772" t="s">
        <v>980</v>
      </c>
      <c r="E772" s="14" t="s">
        <v>981</v>
      </c>
      <c r="F772" s="30">
        <v>186.67</v>
      </c>
      <c r="G772" s="8" t="s">
        <v>1503</v>
      </c>
      <c r="H772" s="8" t="s">
        <v>1504</v>
      </c>
      <c r="I772" s="24">
        <v>42255</v>
      </c>
      <c r="J772" s="26" t="s">
        <v>343</v>
      </c>
    </row>
    <row r="773" spans="1:10" ht="12.75" customHeight="1">
      <c r="A773" s="8">
        <v>95</v>
      </c>
      <c r="B773" s="15">
        <v>42278</v>
      </c>
      <c r="C773" s="1" t="s">
        <v>683</v>
      </c>
      <c r="D773" t="s">
        <v>684</v>
      </c>
      <c r="E773" s="14" t="s">
        <v>1505</v>
      </c>
      <c r="F773" s="30">
        <v>348.9</v>
      </c>
      <c r="G773" s="8" t="s">
        <v>1506</v>
      </c>
      <c r="H773" s="8" t="s">
        <v>1507</v>
      </c>
      <c r="I773" s="25">
        <v>2015</v>
      </c>
      <c r="J773" s="26" t="s">
        <v>343</v>
      </c>
    </row>
    <row r="774" spans="1:10" ht="12.75" customHeight="1">
      <c r="A774" s="8">
        <v>96</v>
      </c>
      <c r="B774" s="15">
        <v>42284</v>
      </c>
      <c r="C774" s="1" t="s">
        <v>1338</v>
      </c>
      <c r="D774" t="s">
        <v>1339</v>
      </c>
      <c r="E774" s="14" t="s">
        <v>1340</v>
      </c>
      <c r="F774" s="30">
        <v>9874.68</v>
      </c>
      <c r="G774" s="8" t="s">
        <v>1508</v>
      </c>
      <c r="H774" s="8" t="s">
        <v>1509</v>
      </c>
      <c r="I774" s="24">
        <v>2015</v>
      </c>
      <c r="J774" s="26" t="s">
        <v>1343</v>
      </c>
    </row>
    <row r="775" spans="1:10" ht="12.75" customHeight="1">
      <c r="A775" s="31">
        <v>97</v>
      </c>
      <c r="B775" s="15">
        <v>42284</v>
      </c>
      <c r="C775" s="1" t="s">
        <v>10</v>
      </c>
      <c r="D775" t="s">
        <v>144</v>
      </c>
      <c r="E775" s="14" t="s">
        <v>145</v>
      </c>
      <c r="F775" s="30">
        <v>2429.63</v>
      </c>
      <c r="G775" s="8" t="s">
        <v>1511</v>
      </c>
      <c r="H775" s="8">
        <v>686</v>
      </c>
      <c r="I775" s="24">
        <v>42155</v>
      </c>
      <c r="J775" s="26" t="s">
        <v>1510</v>
      </c>
    </row>
    <row r="776" spans="1:10" ht="12.75" customHeight="1">
      <c r="A776" s="31">
        <v>97</v>
      </c>
      <c r="B776" s="15">
        <v>42284</v>
      </c>
      <c r="C776" s="1" t="s">
        <v>10</v>
      </c>
      <c r="D776" t="s">
        <v>144</v>
      </c>
      <c r="E776" s="14" t="s">
        <v>145</v>
      </c>
      <c r="F776" s="30">
        <v>366</v>
      </c>
      <c r="G776" s="8" t="s">
        <v>1512</v>
      </c>
      <c r="H776" s="8">
        <v>923</v>
      </c>
      <c r="I776" s="24">
        <v>42185</v>
      </c>
      <c r="J776" s="26" t="s">
        <v>1513</v>
      </c>
    </row>
    <row r="777" spans="1:10" ht="12.75" customHeight="1">
      <c r="A777" s="31">
        <v>97</v>
      </c>
      <c r="B777" s="15">
        <v>42284</v>
      </c>
      <c r="C777" s="1" t="s">
        <v>19</v>
      </c>
      <c r="D777" t="s">
        <v>160</v>
      </c>
      <c r="E777" s="14" t="s">
        <v>161</v>
      </c>
      <c r="F777" s="30">
        <v>427</v>
      </c>
      <c r="G777" s="8" t="s">
        <v>1514</v>
      </c>
      <c r="H777" s="8" t="s">
        <v>1515</v>
      </c>
      <c r="I777" s="24">
        <v>42153</v>
      </c>
      <c r="J777" s="26" t="s">
        <v>1516</v>
      </c>
    </row>
    <row r="778" spans="1:10" ht="12.75" customHeight="1">
      <c r="A778" s="31">
        <v>97</v>
      </c>
      <c r="B778" s="15">
        <v>42284</v>
      </c>
      <c r="C778" s="1" t="s">
        <v>4</v>
      </c>
      <c r="D778" t="s">
        <v>853</v>
      </c>
      <c r="E778" s="14" t="s">
        <v>137</v>
      </c>
      <c r="F778" s="30">
        <v>595.18</v>
      </c>
      <c r="G778" s="8" t="s">
        <v>1517</v>
      </c>
      <c r="H778" s="8" t="s">
        <v>1518</v>
      </c>
      <c r="I778" s="24">
        <v>42185</v>
      </c>
      <c r="J778" s="26" t="s">
        <v>1164</v>
      </c>
    </row>
    <row r="779" spans="1:10" ht="12.75" customHeight="1">
      <c r="A779" s="31">
        <v>97</v>
      </c>
      <c r="B779" s="15">
        <v>42284</v>
      </c>
      <c r="C779" s="1" t="s">
        <v>28</v>
      </c>
      <c r="D779" t="s">
        <v>444</v>
      </c>
      <c r="E779" s="14" t="s">
        <v>866</v>
      </c>
      <c r="F779" s="30">
        <v>1870</v>
      </c>
      <c r="G779" s="8" t="s">
        <v>1519</v>
      </c>
      <c r="H779" s="48">
        <v>1029</v>
      </c>
      <c r="I779" s="24">
        <v>42180</v>
      </c>
      <c r="J779" s="26" t="s">
        <v>1520</v>
      </c>
    </row>
    <row r="780" spans="1:10" ht="12.75" customHeight="1">
      <c r="A780" s="31">
        <v>97</v>
      </c>
      <c r="B780" s="15">
        <v>42284</v>
      </c>
      <c r="C780" s="1" t="s">
        <v>28</v>
      </c>
      <c r="D780" t="s">
        <v>444</v>
      </c>
      <c r="E780" s="14" t="s">
        <v>866</v>
      </c>
      <c r="F780" s="30">
        <v>1366.6</v>
      </c>
      <c r="G780" s="8" t="s">
        <v>1521</v>
      </c>
      <c r="H780" s="8">
        <v>1030</v>
      </c>
      <c r="I780" s="24">
        <v>42180</v>
      </c>
      <c r="J780" s="26" t="s">
        <v>1523</v>
      </c>
    </row>
    <row r="781" spans="1:10" ht="12.75" customHeight="1">
      <c r="A781" s="31">
        <v>97</v>
      </c>
      <c r="B781" s="15">
        <v>42284</v>
      </c>
      <c r="C781" s="1" t="s">
        <v>28</v>
      </c>
      <c r="D781" t="s">
        <v>444</v>
      </c>
      <c r="E781" s="14" t="s">
        <v>866</v>
      </c>
      <c r="F781" s="30">
        <v>2741.2</v>
      </c>
      <c r="G781" s="8" t="s">
        <v>1522</v>
      </c>
      <c r="H781" s="8">
        <v>1031</v>
      </c>
      <c r="I781" s="24">
        <v>42180</v>
      </c>
      <c r="J781" s="26" t="s">
        <v>1524</v>
      </c>
    </row>
    <row r="782" spans="1:10" ht="12.75" customHeight="1">
      <c r="A782" s="31">
        <v>97</v>
      </c>
      <c r="B782" s="15">
        <v>42284</v>
      </c>
      <c r="C782" s="1" t="s">
        <v>3</v>
      </c>
      <c r="D782" t="s">
        <v>134</v>
      </c>
      <c r="E782" s="14" t="s">
        <v>135</v>
      </c>
      <c r="F782" s="30">
        <v>109.8</v>
      </c>
      <c r="G782" s="8" t="s">
        <v>1525</v>
      </c>
      <c r="H782" s="8" t="s">
        <v>1526</v>
      </c>
      <c r="I782" s="24">
        <v>42154</v>
      </c>
      <c r="J782" s="26" t="s">
        <v>1221</v>
      </c>
    </row>
    <row r="783" spans="1:10" ht="12.75" customHeight="1">
      <c r="A783" s="8">
        <v>98</v>
      </c>
      <c r="B783" s="15">
        <v>42284</v>
      </c>
      <c r="C783" s="1" t="s">
        <v>8</v>
      </c>
      <c r="D783" t="s">
        <v>824</v>
      </c>
      <c r="E783" s="14" t="s">
        <v>143</v>
      </c>
      <c r="F783" s="30">
        <v>2073.76</v>
      </c>
      <c r="G783" s="8" t="s">
        <v>1527</v>
      </c>
      <c r="H783" s="8" t="s">
        <v>1528</v>
      </c>
      <c r="I783" s="24">
        <v>42154</v>
      </c>
      <c r="J783" s="26" t="s">
        <v>1187</v>
      </c>
    </row>
    <row r="784" spans="1:10" ht="12.75" customHeight="1">
      <c r="A784" s="8">
        <v>98</v>
      </c>
      <c r="B784" s="15">
        <v>42284</v>
      </c>
      <c r="C784" s="1" t="s">
        <v>50</v>
      </c>
      <c r="D784" t="s">
        <v>466</v>
      </c>
      <c r="E784" s="14" t="s">
        <v>191</v>
      </c>
      <c r="F784" s="30">
        <v>312.8</v>
      </c>
      <c r="G784" s="8" t="s">
        <v>1529</v>
      </c>
      <c r="H784" s="8">
        <v>50</v>
      </c>
      <c r="I784" s="24">
        <v>42175</v>
      </c>
      <c r="J784" s="26" t="s">
        <v>1530</v>
      </c>
    </row>
    <row r="785" spans="1:10" ht="12.75" customHeight="1">
      <c r="A785" s="8">
        <v>98</v>
      </c>
      <c r="B785" s="15">
        <v>42284</v>
      </c>
      <c r="C785" s="1" t="s">
        <v>24</v>
      </c>
      <c r="D785" t="s">
        <v>847</v>
      </c>
      <c r="E785" s="14" t="s">
        <v>169</v>
      </c>
      <c r="F785" s="30">
        <v>1677.02</v>
      </c>
      <c r="G785" s="8" t="s">
        <v>1531</v>
      </c>
      <c r="H785" s="8" t="s">
        <v>1532</v>
      </c>
      <c r="I785" s="24">
        <v>42155</v>
      </c>
      <c r="J785" s="26" t="s">
        <v>1207</v>
      </c>
    </row>
    <row r="786" spans="1:10" ht="12.75" customHeight="1">
      <c r="A786" s="8">
        <v>98</v>
      </c>
      <c r="B786" s="15">
        <v>42284</v>
      </c>
      <c r="C786" s="1" t="s">
        <v>653</v>
      </c>
      <c r="D786" t="str">
        <f>VLOOKUP(C786,'[1]Sheet1'!$A$1:$F$242,6)</f>
        <v>Via Monte Bianco Selvino BG - 24020</v>
      </c>
      <c r="E786" s="14" t="s">
        <v>1533</v>
      </c>
      <c r="F786" s="30">
        <v>134.2</v>
      </c>
      <c r="G786" s="8" t="s">
        <v>1534</v>
      </c>
      <c r="H786" s="14" t="s">
        <v>1183</v>
      </c>
      <c r="I786" s="24">
        <v>42165</v>
      </c>
      <c r="J786" s="26" t="s">
        <v>1535</v>
      </c>
    </row>
    <row r="787" spans="1:10" ht="12.75" customHeight="1">
      <c r="A787" s="8">
        <v>98</v>
      </c>
      <c r="B787" s="15">
        <v>42284</v>
      </c>
      <c r="C787" s="1" t="s">
        <v>1536</v>
      </c>
      <c r="D787" t="s">
        <v>1658</v>
      </c>
      <c r="E787" s="14" t="s">
        <v>1537</v>
      </c>
      <c r="F787" s="30">
        <v>768.6</v>
      </c>
      <c r="G787" s="8" t="s">
        <v>1540</v>
      </c>
      <c r="H787" s="8">
        <v>181</v>
      </c>
      <c r="I787" s="24">
        <v>42185</v>
      </c>
      <c r="J787" s="26" t="s">
        <v>1541</v>
      </c>
    </row>
    <row r="788" spans="1:10" ht="12.75" customHeight="1">
      <c r="A788" s="8">
        <v>98</v>
      </c>
      <c r="B788" s="15">
        <v>42284</v>
      </c>
      <c r="C788" s="1" t="s">
        <v>33</v>
      </c>
      <c r="D788" t="s">
        <v>180</v>
      </c>
      <c r="E788" s="14" t="s">
        <v>1538</v>
      </c>
      <c r="F788" s="30">
        <v>3058.54</v>
      </c>
      <c r="G788" s="8" t="s">
        <v>1542</v>
      </c>
      <c r="H788" s="8">
        <v>2015013158</v>
      </c>
      <c r="I788" s="24">
        <v>42185</v>
      </c>
      <c r="J788" s="26" t="s">
        <v>1384</v>
      </c>
    </row>
    <row r="789" spans="1:10" ht="12.75" customHeight="1">
      <c r="A789" s="8">
        <v>98</v>
      </c>
      <c r="B789" s="15">
        <v>42284</v>
      </c>
      <c r="C789" s="1" t="s">
        <v>654</v>
      </c>
      <c r="D789" t="s">
        <v>611</v>
      </c>
      <c r="E789" s="14" t="s">
        <v>1539</v>
      </c>
      <c r="F789" s="30">
        <v>1142.65</v>
      </c>
      <c r="G789" s="8" t="s">
        <v>1543</v>
      </c>
      <c r="H789" s="8">
        <v>235</v>
      </c>
      <c r="I789" s="24">
        <v>42200</v>
      </c>
      <c r="J789" s="26" t="s">
        <v>1544</v>
      </c>
    </row>
    <row r="790" spans="1:10" ht="12.75" customHeight="1">
      <c r="A790" s="8">
        <v>98</v>
      </c>
      <c r="B790" s="15">
        <v>42284</v>
      </c>
      <c r="C790" s="1" t="s">
        <v>648</v>
      </c>
      <c r="D790" t="str">
        <f>VLOOKUP(C790,'[1]Sheet1'!$A$1:$F$242,6)</f>
        <v>Viale Papa Giovanni XXIII Bergamo BG - 24121</v>
      </c>
      <c r="E790" s="14" t="s">
        <v>1036</v>
      </c>
      <c r="F790" s="30">
        <v>549</v>
      </c>
      <c r="G790" s="8" t="s">
        <v>1545</v>
      </c>
      <c r="H790" s="8">
        <v>663</v>
      </c>
      <c r="I790" s="24">
        <v>42164</v>
      </c>
      <c r="J790" s="26" t="s">
        <v>1546</v>
      </c>
    </row>
    <row r="791" spans="1:10" ht="12.75" customHeight="1">
      <c r="A791" s="8">
        <v>98</v>
      </c>
      <c r="B791" s="15">
        <v>42284</v>
      </c>
      <c r="C791" s="1" t="s">
        <v>28</v>
      </c>
      <c r="D791" t="s">
        <v>444</v>
      </c>
      <c r="E791" s="14" t="s">
        <v>866</v>
      </c>
      <c r="F791" s="30">
        <v>591.25</v>
      </c>
      <c r="G791" s="8" t="s">
        <v>1547</v>
      </c>
      <c r="H791" s="8">
        <v>1283</v>
      </c>
      <c r="I791" s="24">
        <v>42212</v>
      </c>
      <c r="J791" s="26" t="s">
        <v>1548</v>
      </c>
    </row>
    <row r="792" spans="1:10" ht="12.75" customHeight="1">
      <c r="A792" s="8">
        <v>98</v>
      </c>
      <c r="B792" s="15">
        <v>42284</v>
      </c>
      <c r="C792" s="1" t="s">
        <v>650</v>
      </c>
      <c r="D792" t="s">
        <v>963</v>
      </c>
      <c r="E792" s="14" t="s">
        <v>964</v>
      </c>
      <c r="F792" s="30">
        <v>585.6</v>
      </c>
      <c r="G792" s="8" t="s">
        <v>1549</v>
      </c>
      <c r="H792" s="8">
        <v>4</v>
      </c>
      <c r="I792" s="24">
        <v>42163</v>
      </c>
      <c r="J792" s="26" t="s">
        <v>1550</v>
      </c>
    </row>
    <row r="793" spans="1:10" ht="12.75" customHeight="1">
      <c r="A793" s="8">
        <v>99</v>
      </c>
      <c r="B793" s="15">
        <v>42284</v>
      </c>
      <c r="C793" s="1" t="s">
        <v>78</v>
      </c>
      <c r="D793" t="s">
        <v>208</v>
      </c>
      <c r="E793" s="14">
        <v>11957650150</v>
      </c>
      <c r="F793" s="30">
        <v>296.82</v>
      </c>
      <c r="G793" s="8" t="s">
        <v>1551</v>
      </c>
      <c r="H793" s="8" t="s">
        <v>1552</v>
      </c>
      <c r="I793" s="24">
        <v>42156</v>
      </c>
      <c r="J793" s="26" t="s">
        <v>343</v>
      </c>
    </row>
    <row r="794" spans="1:10" ht="12.75" customHeight="1">
      <c r="A794" s="8">
        <v>99</v>
      </c>
      <c r="B794" s="15">
        <v>42284</v>
      </c>
      <c r="C794" s="1" t="s">
        <v>18</v>
      </c>
      <c r="D794" t="str">
        <f>VLOOKUP(C794,'[1]Sheet1'!$A$1:$F$242,6)</f>
        <v>Via Monte Bianco Selvino BG - 24020</v>
      </c>
      <c r="E794" s="14" t="s">
        <v>159</v>
      </c>
      <c r="F794" s="30">
        <v>4939.83</v>
      </c>
      <c r="G794" s="8" t="s">
        <v>1553</v>
      </c>
      <c r="H794" s="8" t="s">
        <v>1554</v>
      </c>
      <c r="I794" s="24">
        <v>42163</v>
      </c>
      <c r="J794" s="26" t="s">
        <v>1191</v>
      </c>
    </row>
    <row r="795" spans="1:10" ht="12.75" customHeight="1">
      <c r="A795" s="8">
        <v>99</v>
      </c>
      <c r="B795" s="15">
        <v>42284</v>
      </c>
      <c r="C795" s="1" t="s">
        <v>73</v>
      </c>
      <c r="D795" t="str">
        <f>VLOOKUP(C795,'[1]Sheet1'!$A$1:$F$242,6)</f>
        <v>Via Alberto Falck Sesto San Giovanni MI - 20099</v>
      </c>
      <c r="E795" s="14" t="s">
        <v>203</v>
      </c>
      <c r="F795" s="30">
        <v>297</v>
      </c>
      <c r="G795" s="8" t="s">
        <v>1555</v>
      </c>
      <c r="H795" s="8" t="s">
        <v>1556</v>
      </c>
      <c r="I795" s="24">
        <v>42185</v>
      </c>
      <c r="J795" s="26" t="s">
        <v>521</v>
      </c>
    </row>
    <row r="796" spans="1:10" ht="12.75" customHeight="1">
      <c r="A796" s="8">
        <v>99</v>
      </c>
      <c r="B796" s="15">
        <v>42284</v>
      </c>
      <c r="C796" s="1" t="s">
        <v>25</v>
      </c>
      <c r="D796" t="s">
        <v>170</v>
      </c>
      <c r="E796" s="14" t="s">
        <v>171</v>
      </c>
      <c r="F796" s="30">
        <v>774.58</v>
      </c>
      <c r="G796" s="8" t="s">
        <v>1557</v>
      </c>
      <c r="H796" s="8" t="s">
        <v>1558</v>
      </c>
      <c r="I796" s="24">
        <v>42184</v>
      </c>
      <c r="J796" s="26" t="s">
        <v>1200</v>
      </c>
    </row>
    <row r="797" spans="1:10" ht="12.75" customHeight="1">
      <c r="A797" s="8">
        <v>99</v>
      </c>
      <c r="B797" s="15">
        <v>42284</v>
      </c>
      <c r="C797" s="1" t="s">
        <v>36</v>
      </c>
      <c r="D797" t="s">
        <v>186</v>
      </c>
      <c r="E797" s="14" t="s">
        <v>187</v>
      </c>
      <c r="F797" s="30">
        <v>1389.44</v>
      </c>
      <c r="G797" s="8" t="s">
        <v>1559</v>
      </c>
      <c r="H797" s="8">
        <v>177</v>
      </c>
      <c r="I797" s="24">
        <v>42186</v>
      </c>
      <c r="J797" s="26" t="s">
        <v>343</v>
      </c>
    </row>
    <row r="798" spans="1:10" ht="12.75" customHeight="1">
      <c r="A798" s="8">
        <v>99</v>
      </c>
      <c r="B798" s="15">
        <v>42284</v>
      </c>
      <c r="C798" s="1" t="s">
        <v>2</v>
      </c>
      <c r="D798" t="str">
        <f>VLOOKUP(C798,'[1]Sheet1'!$A$1:$F$242,6)</f>
        <v>Via Fantoli Milano MI - 20138</v>
      </c>
      <c r="E798" s="14" t="s">
        <v>413</v>
      </c>
      <c r="F798" s="30">
        <v>482.68</v>
      </c>
      <c r="G798" s="8" t="s">
        <v>1560</v>
      </c>
      <c r="H798" s="8" t="s">
        <v>1561</v>
      </c>
      <c r="I798" s="24">
        <v>42155</v>
      </c>
      <c r="J798" s="26" t="s">
        <v>1192</v>
      </c>
    </row>
    <row r="799" spans="1:10" ht="12.75" customHeight="1">
      <c r="A799" s="8">
        <v>99</v>
      </c>
      <c r="B799" s="15">
        <v>42284</v>
      </c>
      <c r="C799" s="1" t="s">
        <v>7</v>
      </c>
      <c r="D799" t="s">
        <v>442</v>
      </c>
      <c r="E799" s="14" t="s">
        <v>414</v>
      </c>
      <c r="F799" s="30">
        <v>914.22</v>
      </c>
      <c r="G799" s="8" t="s">
        <v>1562</v>
      </c>
      <c r="H799" s="8" t="s">
        <v>1563</v>
      </c>
      <c r="I799" s="24">
        <v>42185</v>
      </c>
      <c r="J799" s="26" t="s">
        <v>1335</v>
      </c>
    </row>
    <row r="800" spans="1:10" ht="12.75" customHeight="1">
      <c r="A800" s="8">
        <v>99</v>
      </c>
      <c r="B800" s="15">
        <v>42284</v>
      </c>
      <c r="C800" s="1" t="s">
        <v>21</v>
      </c>
      <c r="D800" t="s">
        <v>164</v>
      </c>
      <c r="E800" s="14" t="s">
        <v>165</v>
      </c>
      <c r="F800" s="30">
        <v>346.02</v>
      </c>
      <c r="G800" s="8" t="s">
        <v>1564</v>
      </c>
      <c r="H800" s="8" t="s">
        <v>1565</v>
      </c>
      <c r="I800" s="24">
        <v>42215</v>
      </c>
      <c r="J800" s="26" t="s">
        <v>343</v>
      </c>
    </row>
    <row r="801" spans="1:10" ht="12.75" customHeight="1">
      <c r="A801" s="8">
        <v>99</v>
      </c>
      <c r="B801" s="15">
        <v>42284</v>
      </c>
      <c r="C801" s="1" t="s">
        <v>1566</v>
      </c>
      <c r="D801" t="s">
        <v>1664</v>
      </c>
      <c r="E801" s="14" t="s">
        <v>1567</v>
      </c>
      <c r="F801" s="30">
        <v>488</v>
      </c>
      <c r="G801" s="8" t="s">
        <v>1568</v>
      </c>
      <c r="H801" s="8">
        <v>1192</v>
      </c>
      <c r="I801" s="24">
        <v>42185</v>
      </c>
      <c r="J801" s="26" t="s">
        <v>1569</v>
      </c>
    </row>
    <row r="802" spans="1:10" ht="12.75" customHeight="1">
      <c r="A802" s="8">
        <v>99</v>
      </c>
      <c r="B802" s="15">
        <v>42284</v>
      </c>
      <c r="C802" s="1" t="s">
        <v>27</v>
      </c>
      <c r="D802" t="s">
        <v>919</v>
      </c>
      <c r="E802" s="14" t="s">
        <v>175</v>
      </c>
      <c r="F802" s="30">
        <v>1114.75</v>
      </c>
      <c r="G802" s="8" t="s">
        <v>1570</v>
      </c>
      <c r="H802" s="14" t="s">
        <v>233</v>
      </c>
      <c r="I802" s="24">
        <v>42185</v>
      </c>
      <c r="J802" s="26" t="s">
        <v>1571</v>
      </c>
    </row>
    <row r="803" spans="1:9" ht="12.75" customHeight="1">
      <c r="A803" s="31">
        <v>100</v>
      </c>
      <c r="B803" s="15">
        <v>42285</v>
      </c>
      <c r="C803" s="34" t="s">
        <v>129</v>
      </c>
      <c r="D803" s="35" t="s">
        <v>152</v>
      </c>
      <c r="E803" s="36" t="s">
        <v>153</v>
      </c>
      <c r="F803" s="37">
        <v>3750</v>
      </c>
      <c r="G803" s="31" t="s">
        <v>541</v>
      </c>
      <c r="H803" s="31" t="s">
        <v>343</v>
      </c>
      <c r="I803" s="38">
        <v>2015</v>
      </c>
    </row>
    <row r="804" spans="1:10" ht="12.75" customHeight="1">
      <c r="A804" s="8">
        <v>101</v>
      </c>
      <c r="B804" s="15">
        <v>42291</v>
      </c>
      <c r="C804" s="1" t="s">
        <v>1572</v>
      </c>
      <c r="D804" t="s">
        <v>1661</v>
      </c>
      <c r="E804" s="14" t="s">
        <v>1573</v>
      </c>
      <c r="F804" s="30">
        <v>2821.86</v>
      </c>
      <c r="G804" s="8" t="s">
        <v>1574</v>
      </c>
      <c r="H804" s="8">
        <v>512242</v>
      </c>
      <c r="I804" s="24">
        <v>42185</v>
      </c>
      <c r="J804" s="26" t="s">
        <v>1575</v>
      </c>
    </row>
    <row r="805" spans="1:10" ht="12.75" customHeight="1">
      <c r="A805" s="8">
        <v>102</v>
      </c>
      <c r="B805" s="15">
        <v>42307</v>
      </c>
      <c r="C805" s="1" t="s">
        <v>647</v>
      </c>
      <c r="D805" t="str">
        <f>VLOOKUP(C805,'[1]Sheet1'!$A$1:$F$242,6)</f>
        <v>Via A. Righi Subbiano AR - 52010</v>
      </c>
      <c r="E805" s="14" t="s">
        <v>1576</v>
      </c>
      <c r="F805" s="30">
        <v>1439.6</v>
      </c>
      <c r="G805" s="8" t="s">
        <v>870</v>
      </c>
      <c r="H805" s="8" t="s">
        <v>1577</v>
      </c>
      <c r="I805" s="24">
        <v>42206</v>
      </c>
      <c r="J805" s="26" t="s">
        <v>1578</v>
      </c>
    </row>
    <row r="806" spans="1:10" ht="12.75" customHeight="1">
      <c r="A806" s="8">
        <v>102</v>
      </c>
      <c r="B806" s="15">
        <v>42307</v>
      </c>
      <c r="C806" s="1" t="s">
        <v>76</v>
      </c>
      <c r="D806" t="s">
        <v>206</v>
      </c>
      <c r="E806" s="14" t="s">
        <v>207</v>
      </c>
      <c r="F806" s="30">
        <v>300.12</v>
      </c>
      <c r="G806" s="8" t="s">
        <v>1579</v>
      </c>
      <c r="H806" s="8">
        <v>728</v>
      </c>
      <c r="I806" s="24">
        <v>42205</v>
      </c>
      <c r="J806" s="26" t="s">
        <v>1580</v>
      </c>
    </row>
    <row r="807" spans="1:10" ht="12.75" customHeight="1">
      <c r="A807" s="8">
        <v>102</v>
      </c>
      <c r="B807" s="15">
        <v>42307</v>
      </c>
      <c r="C807" s="1" t="s">
        <v>1462</v>
      </c>
      <c r="D807" t="s">
        <v>1463</v>
      </c>
      <c r="E807" s="14" t="s">
        <v>1464</v>
      </c>
      <c r="F807" s="30">
        <v>3233</v>
      </c>
      <c r="G807" s="8" t="s">
        <v>1581</v>
      </c>
      <c r="H807" s="8" t="s">
        <v>1582</v>
      </c>
      <c r="I807" s="24">
        <v>42191</v>
      </c>
      <c r="J807" s="26" t="s">
        <v>1583</v>
      </c>
    </row>
    <row r="808" spans="1:10" ht="12.75" customHeight="1">
      <c r="A808" s="8">
        <v>102</v>
      </c>
      <c r="B808" s="15">
        <v>42307</v>
      </c>
      <c r="C808" s="1" t="s">
        <v>653</v>
      </c>
      <c r="D808" t="str">
        <f>VLOOKUP(C808,'[1]Sheet1'!$A$1:$F$242,6)</f>
        <v>Via Monte Bianco Selvino BG - 24020</v>
      </c>
      <c r="E808" s="14" t="s">
        <v>1533</v>
      </c>
      <c r="F808" s="30">
        <v>109.8</v>
      </c>
      <c r="G808" s="8" t="s">
        <v>1585</v>
      </c>
      <c r="H808" s="8">
        <v>6</v>
      </c>
      <c r="I808" s="24">
        <v>42206</v>
      </c>
      <c r="J808" s="26" t="s">
        <v>1535</v>
      </c>
    </row>
    <row r="809" spans="1:10" ht="12.75" customHeight="1">
      <c r="A809" s="8">
        <v>102</v>
      </c>
      <c r="B809" s="15">
        <v>42307</v>
      </c>
      <c r="C809" s="1" t="s">
        <v>607</v>
      </c>
      <c r="D809" t="s">
        <v>609</v>
      </c>
      <c r="E809" s="14" t="s">
        <v>610</v>
      </c>
      <c r="F809" s="30">
        <v>2392.18</v>
      </c>
      <c r="G809" s="8" t="s">
        <v>1584</v>
      </c>
      <c r="H809" s="8">
        <v>339</v>
      </c>
      <c r="I809" s="24">
        <v>42185</v>
      </c>
      <c r="J809" s="26" t="s">
        <v>1586</v>
      </c>
    </row>
    <row r="810" spans="1:10" ht="12.75" customHeight="1">
      <c r="A810" s="8">
        <v>102</v>
      </c>
      <c r="B810" s="15">
        <v>42307</v>
      </c>
      <c r="C810" s="1" t="s">
        <v>19</v>
      </c>
      <c r="D810" t="s">
        <v>160</v>
      </c>
      <c r="E810" s="14" t="s">
        <v>161</v>
      </c>
      <c r="F810" s="30">
        <v>366</v>
      </c>
      <c r="G810" s="8" t="s">
        <v>1587</v>
      </c>
      <c r="H810" s="8">
        <v>771</v>
      </c>
      <c r="I810" s="24">
        <v>42206</v>
      </c>
      <c r="J810" s="26" t="s">
        <v>1516</v>
      </c>
    </row>
    <row r="811" spans="1:10" ht="12.75" customHeight="1">
      <c r="A811" s="8">
        <v>102</v>
      </c>
      <c r="B811" s="15">
        <v>42307</v>
      </c>
      <c r="C811" s="1" t="s">
        <v>648</v>
      </c>
      <c r="D811" t="str">
        <f>VLOOKUP(C811,'[1]Sheet1'!$A$1:$F$242,6)</f>
        <v>Viale Papa Giovanni XXIII Bergamo BG - 24121</v>
      </c>
      <c r="E811" s="14" t="s">
        <v>1036</v>
      </c>
      <c r="F811" s="30">
        <v>546.26</v>
      </c>
      <c r="G811" s="8" t="s">
        <v>1588</v>
      </c>
      <c r="H811" s="8" t="s">
        <v>1589</v>
      </c>
      <c r="I811" s="24">
        <v>42115</v>
      </c>
      <c r="J811" s="26" t="s">
        <v>1546</v>
      </c>
    </row>
    <row r="812" spans="1:10" ht="12.75" customHeight="1">
      <c r="A812" s="8">
        <v>102</v>
      </c>
      <c r="B812" s="15">
        <v>42307</v>
      </c>
      <c r="C812" s="1" t="s">
        <v>659</v>
      </c>
      <c r="D812" t="str">
        <f>VLOOKUP(C812,'[1]Sheet1'!$A$1:$F$242,6)</f>
        <v>Via E. Fermi Bolgare BG - 24060</v>
      </c>
      <c r="E812" s="14" t="s">
        <v>1590</v>
      </c>
      <c r="F812" s="30">
        <v>1173.44</v>
      </c>
      <c r="G812" s="8" t="s">
        <v>1591</v>
      </c>
      <c r="H812" s="8" t="s">
        <v>1592</v>
      </c>
      <c r="I812" s="24">
        <v>42181</v>
      </c>
      <c r="J812" s="26" t="s">
        <v>343</v>
      </c>
    </row>
    <row r="813" spans="1:10" ht="12.75" customHeight="1">
      <c r="A813" s="8">
        <v>102</v>
      </c>
      <c r="B813" s="15">
        <v>42307</v>
      </c>
      <c r="C813" s="1" t="s">
        <v>2</v>
      </c>
      <c r="D813" t="str">
        <f>VLOOKUP(C813,'[1]Sheet1'!$A$1:$F$242,6)</f>
        <v>Via Fantoli Milano MI - 20138</v>
      </c>
      <c r="E813" s="14" t="s">
        <v>413</v>
      </c>
      <c r="F813" s="30">
        <v>16.14</v>
      </c>
      <c r="G813" s="8" t="s">
        <v>1593</v>
      </c>
      <c r="H813" s="8">
        <v>687957</v>
      </c>
      <c r="I813" s="24">
        <v>42185</v>
      </c>
      <c r="J813" s="26" t="s">
        <v>1192</v>
      </c>
    </row>
    <row r="814" spans="1:10" ht="12.75" customHeight="1">
      <c r="A814" s="8">
        <v>103</v>
      </c>
      <c r="B814" s="15">
        <v>42307</v>
      </c>
      <c r="C814" s="1" t="s">
        <v>18</v>
      </c>
      <c r="D814" t="str">
        <f>VLOOKUP(C814,'[1]Sheet1'!$A$1:$F$242,6)</f>
        <v>Via Monte Bianco Selvino BG - 24020</v>
      </c>
      <c r="E814" s="14" t="s">
        <v>159</v>
      </c>
      <c r="F814" s="30">
        <v>13674.32</v>
      </c>
      <c r="G814" s="8" t="s">
        <v>1594</v>
      </c>
      <c r="H814" s="8" t="s">
        <v>1595</v>
      </c>
      <c r="I814" s="24">
        <v>42163</v>
      </c>
      <c r="J814" s="26" t="s">
        <v>1191</v>
      </c>
    </row>
    <row r="815" spans="1:10" ht="12.75" customHeight="1">
      <c r="A815" s="31">
        <v>104</v>
      </c>
      <c r="B815" s="15">
        <v>42307</v>
      </c>
      <c r="C815" s="1" t="s">
        <v>647</v>
      </c>
      <c r="D815" t="str">
        <f>VLOOKUP(C815,'[1]Sheet1'!$A$1:$F$242,6)</f>
        <v>Via A. Righi Subbiano AR - 52010</v>
      </c>
      <c r="E815" s="14" t="s">
        <v>1576</v>
      </c>
      <c r="F815" s="30">
        <v>2348.5</v>
      </c>
      <c r="G815" s="8" t="s">
        <v>1596</v>
      </c>
      <c r="H815" s="8" t="s">
        <v>1597</v>
      </c>
      <c r="I815" s="24">
        <v>42216</v>
      </c>
      <c r="J815" s="26" t="s">
        <v>1578</v>
      </c>
    </row>
    <row r="816" spans="1:10" ht="12.75" customHeight="1">
      <c r="A816" s="8">
        <v>104</v>
      </c>
      <c r="B816" s="15">
        <v>42307</v>
      </c>
      <c r="C816" s="1" t="s">
        <v>10</v>
      </c>
      <c r="D816" t="s">
        <v>144</v>
      </c>
      <c r="E816" s="14" t="s">
        <v>145</v>
      </c>
      <c r="F816" s="30">
        <v>219.6</v>
      </c>
      <c r="G816" s="8" t="s">
        <v>1598</v>
      </c>
      <c r="H816" s="8">
        <v>1123</v>
      </c>
      <c r="I816" s="24">
        <v>42216</v>
      </c>
      <c r="J816" s="26" t="s">
        <v>1599</v>
      </c>
    </row>
    <row r="817" spans="1:10" ht="12.75" customHeight="1">
      <c r="A817" s="8">
        <v>104</v>
      </c>
      <c r="B817" s="15">
        <v>42307</v>
      </c>
      <c r="C817" s="1" t="s">
        <v>24</v>
      </c>
      <c r="D817" t="s">
        <v>847</v>
      </c>
      <c r="E817" s="14" t="s">
        <v>169</v>
      </c>
      <c r="F817" s="30">
        <v>1304.84</v>
      </c>
      <c r="G817" s="8" t="s">
        <v>1600</v>
      </c>
      <c r="H817" s="8">
        <v>125</v>
      </c>
      <c r="I817" s="24">
        <v>42216</v>
      </c>
      <c r="J817" s="26" t="s">
        <v>1207</v>
      </c>
    </row>
    <row r="818" spans="1:10" ht="12.75" customHeight="1">
      <c r="A818" s="8">
        <v>104</v>
      </c>
      <c r="B818" s="15">
        <v>42307</v>
      </c>
      <c r="C818" s="1" t="s">
        <v>4</v>
      </c>
      <c r="D818" t="s">
        <v>853</v>
      </c>
      <c r="E818" s="14" t="s">
        <v>137</v>
      </c>
      <c r="F818" s="30">
        <v>645.38</v>
      </c>
      <c r="G818" s="8" t="s">
        <v>1601</v>
      </c>
      <c r="H818" s="8">
        <v>132</v>
      </c>
      <c r="I818" s="24">
        <v>42216</v>
      </c>
      <c r="J818" s="26" t="s">
        <v>1164</v>
      </c>
    </row>
    <row r="819" spans="1:10" ht="12.75" customHeight="1">
      <c r="A819" s="8">
        <v>104</v>
      </c>
      <c r="B819" s="15">
        <v>42307</v>
      </c>
      <c r="C819" s="1" t="s">
        <v>668</v>
      </c>
      <c r="D819" t="s">
        <v>901</v>
      </c>
      <c r="E819" s="14" t="s">
        <v>902</v>
      </c>
      <c r="F819" s="30">
        <v>370.43</v>
      </c>
      <c r="G819" s="8" t="s">
        <v>1602</v>
      </c>
      <c r="H819" s="8">
        <v>4817</v>
      </c>
      <c r="I819" s="24">
        <v>42212</v>
      </c>
      <c r="J819" s="26" t="s">
        <v>1422</v>
      </c>
    </row>
    <row r="820" spans="1:10" ht="12.75" customHeight="1">
      <c r="A820" s="8">
        <v>104</v>
      </c>
      <c r="B820" s="15">
        <v>42307</v>
      </c>
      <c r="C820" s="1" t="s">
        <v>1447</v>
      </c>
      <c r="D820" t="s">
        <v>1404</v>
      </c>
      <c r="E820" s="14" t="s">
        <v>1405</v>
      </c>
      <c r="F820" s="30">
        <v>957.46</v>
      </c>
      <c r="G820" s="8" t="s">
        <v>1603</v>
      </c>
      <c r="H820" s="8">
        <v>451</v>
      </c>
      <c r="I820" s="24">
        <v>42216</v>
      </c>
      <c r="J820" s="26" t="s">
        <v>1407</v>
      </c>
    </row>
    <row r="821" spans="1:10" ht="12.75" customHeight="1">
      <c r="A821" s="8">
        <v>104</v>
      </c>
      <c r="B821" s="15">
        <v>42307</v>
      </c>
      <c r="C821" s="1" t="s">
        <v>52</v>
      </c>
      <c r="D821" t="s">
        <v>192</v>
      </c>
      <c r="E821" s="14" t="s">
        <v>193</v>
      </c>
      <c r="F821" s="30">
        <v>1476.2</v>
      </c>
      <c r="G821" s="8" t="s">
        <v>1604</v>
      </c>
      <c r="H821" s="8">
        <v>924</v>
      </c>
      <c r="I821" s="24">
        <v>42209</v>
      </c>
      <c r="J821" s="26" t="s">
        <v>1605</v>
      </c>
    </row>
    <row r="822" spans="1:10" ht="12.75" customHeight="1">
      <c r="A822" s="8">
        <v>104</v>
      </c>
      <c r="B822" s="15">
        <v>42307</v>
      </c>
      <c r="C822" s="1" t="s">
        <v>1566</v>
      </c>
      <c r="D822" t="s">
        <v>1664</v>
      </c>
      <c r="E822" s="14" t="s">
        <v>1567</v>
      </c>
      <c r="F822" s="30">
        <v>1094.3</v>
      </c>
      <c r="G822" s="8" t="s">
        <v>1606</v>
      </c>
      <c r="H822" s="8">
        <v>1415</v>
      </c>
      <c r="I822" s="24">
        <v>42216</v>
      </c>
      <c r="J822" s="26" t="s">
        <v>1569</v>
      </c>
    </row>
    <row r="823" spans="1:10" ht="12.75" customHeight="1">
      <c r="A823" s="8">
        <v>104</v>
      </c>
      <c r="B823" s="15">
        <v>42307</v>
      </c>
      <c r="C823" s="1" t="s">
        <v>8</v>
      </c>
      <c r="D823" t="s">
        <v>824</v>
      </c>
      <c r="E823" s="14" t="s">
        <v>143</v>
      </c>
      <c r="F823" s="30">
        <v>1694.74</v>
      </c>
      <c r="G823" s="8" t="s">
        <v>1607</v>
      </c>
      <c r="H823" s="8" t="s">
        <v>1608</v>
      </c>
      <c r="I823" s="24">
        <v>42216</v>
      </c>
      <c r="J823" s="26" t="s">
        <v>1187</v>
      </c>
    </row>
    <row r="824" spans="1:10" ht="12.75" customHeight="1">
      <c r="A824" s="8">
        <v>105</v>
      </c>
      <c r="B824" s="15">
        <v>42307</v>
      </c>
      <c r="C824" s="1" t="s">
        <v>78</v>
      </c>
      <c r="D824" t="s">
        <v>208</v>
      </c>
      <c r="E824" s="14">
        <v>11957650150</v>
      </c>
      <c r="F824" s="30">
        <v>593.64</v>
      </c>
      <c r="G824" s="8" t="s">
        <v>1609</v>
      </c>
      <c r="H824" s="8" t="s">
        <v>1610</v>
      </c>
      <c r="I824" s="24">
        <v>42217</v>
      </c>
      <c r="J824" s="26" t="s">
        <v>343</v>
      </c>
    </row>
    <row r="825" spans="1:10" ht="12.75" customHeight="1">
      <c r="A825" s="8">
        <v>105</v>
      </c>
      <c r="B825" s="15">
        <v>42307</v>
      </c>
      <c r="C825" s="1" t="s">
        <v>35</v>
      </c>
      <c r="D825" t="s">
        <v>813</v>
      </c>
      <c r="E825" s="14" t="s">
        <v>185</v>
      </c>
      <c r="F825" s="30">
        <v>472.41</v>
      </c>
      <c r="G825" s="8" t="s">
        <v>1611</v>
      </c>
      <c r="H825" s="8">
        <v>353</v>
      </c>
      <c r="I825" s="24">
        <v>42247</v>
      </c>
      <c r="J825" s="26" t="s">
        <v>343</v>
      </c>
    </row>
    <row r="826" spans="1:10" ht="12.75" customHeight="1">
      <c r="A826" s="8">
        <v>105</v>
      </c>
      <c r="B826" s="15">
        <v>42307</v>
      </c>
      <c r="C826" s="1" t="s">
        <v>1612</v>
      </c>
      <c r="D826" t="s">
        <v>1662</v>
      </c>
      <c r="E826" s="14" t="s">
        <v>1613</v>
      </c>
      <c r="F826" s="30">
        <v>5502.2</v>
      </c>
      <c r="G826" s="8" t="s">
        <v>1614</v>
      </c>
      <c r="H826" s="8">
        <v>20152223</v>
      </c>
      <c r="I826" s="24">
        <v>42216</v>
      </c>
      <c r="J826" s="26" t="s">
        <v>1615</v>
      </c>
    </row>
    <row r="827" spans="1:10" ht="12.75" customHeight="1">
      <c r="A827" s="8">
        <v>106</v>
      </c>
      <c r="B827" s="15">
        <v>42307</v>
      </c>
      <c r="C827" s="1" t="s">
        <v>33</v>
      </c>
      <c r="D827" t="s">
        <v>180</v>
      </c>
      <c r="E827" s="14" t="s">
        <v>181</v>
      </c>
      <c r="F827" s="30">
        <v>4880</v>
      </c>
      <c r="G827" s="8" t="s">
        <v>829</v>
      </c>
      <c r="H827" s="8">
        <v>2015014822</v>
      </c>
      <c r="I827" s="24">
        <v>42216</v>
      </c>
      <c r="J827" s="26" t="s">
        <v>1383</v>
      </c>
    </row>
    <row r="828" spans="1:10" ht="12.75" customHeight="1">
      <c r="A828" s="31">
        <v>106</v>
      </c>
      <c r="B828" s="15">
        <v>42307</v>
      </c>
      <c r="C828" s="1" t="s">
        <v>75</v>
      </c>
      <c r="D828" t="str">
        <f>VLOOKUP(C828,'[1]Sheet1'!$A$1:$F$242,6)</f>
        <v>Via Fornaci Alzano Lombardo BG - 24022</v>
      </c>
      <c r="E828" s="14" t="s">
        <v>205</v>
      </c>
      <c r="F828" s="30">
        <v>157.38</v>
      </c>
      <c r="G828" s="8" t="s">
        <v>1616</v>
      </c>
      <c r="H828" s="8">
        <v>1445</v>
      </c>
      <c r="I828" s="24">
        <v>42215</v>
      </c>
      <c r="J828" s="26" t="s">
        <v>1523</v>
      </c>
    </row>
    <row r="829" spans="1:10" ht="12.75" customHeight="1">
      <c r="A829" s="8">
        <v>107</v>
      </c>
      <c r="B829" s="15">
        <v>42314</v>
      </c>
      <c r="C829" s="1" t="s">
        <v>788</v>
      </c>
      <c r="D829" s="35" t="s">
        <v>549</v>
      </c>
      <c r="E829" s="14" t="s">
        <v>834</v>
      </c>
      <c r="F829" s="30">
        <v>31.5</v>
      </c>
      <c r="G829" s="8" t="s">
        <v>1500</v>
      </c>
      <c r="H829" s="8" t="s">
        <v>1617</v>
      </c>
      <c r="I829" s="25">
        <v>2015</v>
      </c>
      <c r="J829" s="26" t="s">
        <v>343</v>
      </c>
    </row>
    <row r="830" spans="1:10" ht="12.75" customHeight="1">
      <c r="A830" s="8">
        <v>108</v>
      </c>
      <c r="B830" s="15">
        <v>42318</v>
      </c>
      <c r="C830" s="1" t="s">
        <v>1618</v>
      </c>
      <c r="D830" t="s">
        <v>1663</v>
      </c>
      <c r="E830" s="14" t="s">
        <v>1619</v>
      </c>
      <c r="F830" s="30">
        <v>502.06</v>
      </c>
      <c r="G830" s="8" t="s">
        <v>929</v>
      </c>
      <c r="H830" s="8">
        <v>15</v>
      </c>
      <c r="I830" s="24">
        <v>42305</v>
      </c>
      <c r="J830" s="26" t="s">
        <v>343</v>
      </c>
    </row>
    <row r="831" spans="1:10" ht="12.75" customHeight="1">
      <c r="A831" s="31">
        <v>109</v>
      </c>
      <c r="B831" s="15">
        <v>42318</v>
      </c>
      <c r="C831" s="1" t="s">
        <v>12</v>
      </c>
      <c r="D831" t="str">
        <f>VLOOKUP(C831,'[1]Sheet1'!$A$1:$F$242,6)</f>
        <v>Via Guidubaldo del Monte Roma RM - 00197</v>
      </c>
      <c r="E831" s="14" t="s">
        <v>149</v>
      </c>
      <c r="F831" s="30">
        <v>1553.42</v>
      </c>
      <c r="G831" s="8" t="s">
        <v>1620</v>
      </c>
      <c r="H831" s="8" t="s">
        <v>1621</v>
      </c>
      <c r="I831" s="24">
        <v>42286</v>
      </c>
      <c r="J831" s="26" t="s">
        <v>343</v>
      </c>
    </row>
    <row r="832" spans="1:10" ht="12.75" customHeight="1">
      <c r="A832" s="31">
        <v>109</v>
      </c>
      <c r="B832" s="15">
        <v>42318</v>
      </c>
      <c r="C832" s="1" t="s">
        <v>12</v>
      </c>
      <c r="D832" t="str">
        <f>VLOOKUP(C832,'[1]Sheet1'!$A$1:$F$242,6)</f>
        <v>Via Guidubaldo del Monte Roma RM - 00197</v>
      </c>
      <c r="E832" s="14" t="s">
        <v>149</v>
      </c>
      <c r="F832" s="30">
        <v>49.39</v>
      </c>
      <c r="G832" s="8" t="s">
        <v>1622</v>
      </c>
      <c r="H832" s="8">
        <v>84468</v>
      </c>
      <c r="I832" s="24">
        <v>42307</v>
      </c>
      <c r="J832" s="26" t="s">
        <v>343</v>
      </c>
    </row>
    <row r="833" spans="1:10" ht="12.75" customHeight="1">
      <c r="A833" s="31">
        <v>109</v>
      </c>
      <c r="B833" s="15">
        <v>42318</v>
      </c>
      <c r="C833" s="1" t="s">
        <v>13</v>
      </c>
      <c r="D833" t="s">
        <v>150</v>
      </c>
      <c r="E833" s="14" t="s">
        <v>151</v>
      </c>
      <c r="F833" s="30">
        <v>7535.46</v>
      </c>
      <c r="G833" s="8" t="s">
        <v>931</v>
      </c>
      <c r="H833" s="14" t="s">
        <v>1623</v>
      </c>
      <c r="I833" s="24">
        <v>42311</v>
      </c>
      <c r="J833" s="26" t="s">
        <v>343</v>
      </c>
    </row>
    <row r="834" spans="1:10" ht="12.75" customHeight="1">
      <c r="A834" s="31">
        <v>109</v>
      </c>
      <c r="B834" s="15">
        <v>42318</v>
      </c>
      <c r="C834" s="34" t="s">
        <v>129</v>
      </c>
      <c r="D834" s="35" t="s">
        <v>152</v>
      </c>
      <c r="E834" s="36" t="s">
        <v>153</v>
      </c>
      <c r="F834" s="37">
        <v>3750</v>
      </c>
      <c r="G834" s="31" t="s">
        <v>541</v>
      </c>
      <c r="H834" s="31" t="s">
        <v>343</v>
      </c>
      <c r="I834" s="38">
        <v>2015</v>
      </c>
      <c r="J834" s="26" t="s">
        <v>343</v>
      </c>
    </row>
    <row r="835" spans="1:10" ht="12.75" customHeight="1">
      <c r="A835" s="8">
        <v>110</v>
      </c>
      <c r="B835" s="15">
        <v>42318</v>
      </c>
      <c r="C835" s="1" t="s">
        <v>1624</v>
      </c>
      <c r="D835" t="s">
        <v>1657</v>
      </c>
      <c r="E835" s="14" t="s">
        <v>343</v>
      </c>
      <c r="F835" s="30">
        <v>324.56</v>
      </c>
      <c r="G835" s="8" t="s">
        <v>343</v>
      </c>
      <c r="H835" s="8" t="s">
        <v>1625</v>
      </c>
      <c r="I835" s="25">
        <v>2014</v>
      </c>
      <c r="J835" s="26" t="s">
        <v>343</v>
      </c>
    </row>
    <row r="836" spans="1:10" ht="12.75" customHeight="1">
      <c r="A836" s="8">
        <v>110</v>
      </c>
      <c r="B836" s="15">
        <v>42318</v>
      </c>
      <c r="C836" s="1" t="s">
        <v>840</v>
      </c>
      <c r="D836" s="35" t="s">
        <v>1492</v>
      </c>
      <c r="E836" s="14" t="s">
        <v>1626</v>
      </c>
      <c r="F836" s="30">
        <v>261.8</v>
      </c>
      <c r="G836" s="8" t="s">
        <v>343</v>
      </c>
      <c r="H836" s="8" t="s">
        <v>1627</v>
      </c>
      <c r="I836" s="25">
        <v>2015</v>
      </c>
      <c r="J836" s="26" t="s">
        <v>343</v>
      </c>
    </row>
    <row r="837" spans="1:10" ht="12.75" customHeight="1">
      <c r="A837" s="8">
        <v>110</v>
      </c>
      <c r="B837" s="15">
        <v>42318</v>
      </c>
      <c r="C837" s="1" t="s">
        <v>1628</v>
      </c>
      <c r="D837" s="35" t="s">
        <v>1492</v>
      </c>
      <c r="E837" s="14" t="s">
        <v>343</v>
      </c>
      <c r="F837" s="30">
        <v>871.53</v>
      </c>
      <c r="G837" s="8" t="s">
        <v>343</v>
      </c>
      <c r="H837" s="8" t="s">
        <v>1627</v>
      </c>
      <c r="I837" s="25">
        <v>2015</v>
      </c>
      <c r="J837" s="26" t="s">
        <v>343</v>
      </c>
    </row>
    <row r="838" spans="1:10" ht="12.75" customHeight="1">
      <c r="A838" s="8">
        <v>110</v>
      </c>
      <c r="B838" s="15">
        <v>42318</v>
      </c>
      <c r="C838" s="1" t="s">
        <v>788</v>
      </c>
      <c r="D838" s="35" t="s">
        <v>549</v>
      </c>
      <c r="E838" s="14" t="s">
        <v>834</v>
      </c>
      <c r="F838" s="30">
        <v>38.5</v>
      </c>
      <c r="G838" s="8" t="s">
        <v>343</v>
      </c>
      <c r="H838" s="8" t="s">
        <v>1617</v>
      </c>
      <c r="I838" s="25">
        <v>2015</v>
      </c>
      <c r="J838" s="26" t="s">
        <v>1165</v>
      </c>
    </row>
    <row r="839" spans="1:10" ht="12.75" customHeight="1">
      <c r="A839" s="8">
        <v>110</v>
      </c>
      <c r="B839" s="15">
        <v>42318</v>
      </c>
      <c r="C839" s="1" t="s">
        <v>1629</v>
      </c>
      <c r="D839" t="s">
        <v>1660</v>
      </c>
      <c r="E839" s="14" t="s">
        <v>343</v>
      </c>
      <c r="F839" s="30">
        <v>47.7</v>
      </c>
      <c r="G839" s="8" t="s">
        <v>343</v>
      </c>
      <c r="H839" s="8" t="s">
        <v>1630</v>
      </c>
      <c r="I839" s="25">
        <v>2015</v>
      </c>
      <c r="J839" s="26" t="s">
        <v>343</v>
      </c>
    </row>
    <row r="840" spans="1:10" ht="12.75" customHeight="1">
      <c r="A840" s="8">
        <v>111</v>
      </c>
      <c r="B840" s="15">
        <v>42319</v>
      </c>
      <c r="C840" s="1" t="s">
        <v>18</v>
      </c>
      <c r="D840" t="str">
        <f>VLOOKUP(C840,'[1]Sheet1'!$A$1:$F$242,6)</f>
        <v>Via Monte Bianco Selvino BG - 24020</v>
      </c>
      <c r="E840" s="14" t="s">
        <v>159</v>
      </c>
      <c r="F840" s="30">
        <v>4269.51</v>
      </c>
      <c r="G840" s="8" t="s">
        <v>1631</v>
      </c>
      <c r="H840" s="15" t="s">
        <v>1632</v>
      </c>
      <c r="I840" s="24">
        <v>42219</v>
      </c>
      <c r="J840" s="26" t="s">
        <v>606</v>
      </c>
    </row>
    <row r="841" spans="1:10" ht="12.75" customHeight="1">
      <c r="A841" s="8">
        <v>111</v>
      </c>
      <c r="B841" s="15">
        <v>42319</v>
      </c>
      <c r="C841" s="1" t="s">
        <v>33</v>
      </c>
      <c r="D841" t="s">
        <v>180</v>
      </c>
      <c r="E841" s="14" t="s">
        <v>1538</v>
      </c>
      <c r="F841" s="30">
        <v>6636.8</v>
      </c>
      <c r="G841" s="8" t="s">
        <v>828</v>
      </c>
      <c r="H841" s="8">
        <v>2015014742</v>
      </c>
      <c r="I841" s="24">
        <v>42216</v>
      </c>
      <c r="J841" s="26" t="s">
        <v>1495</v>
      </c>
    </row>
    <row r="842" spans="1:10" ht="12.75" customHeight="1">
      <c r="A842" s="8">
        <v>111</v>
      </c>
      <c r="B842" s="15">
        <v>42319</v>
      </c>
      <c r="C842" s="1" t="s">
        <v>5</v>
      </c>
      <c r="D842" t="s">
        <v>138</v>
      </c>
      <c r="E842" s="14" t="s">
        <v>139</v>
      </c>
      <c r="F842" s="30">
        <v>1146.85</v>
      </c>
      <c r="G842" s="8" t="s">
        <v>876</v>
      </c>
      <c r="H842" s="8" t="s">
        <v>1633</v>
      </c>
      <c r="I842" s="24">
        <v>42247</v>
      </c>
      <c r="J842" s="26" t="s">
        <v>1109</v>
      </c>
    </row>
    <row r="843" spans="1:10" ht="12.75" customHeight="1">
      <c r="A843" s="31">
        <v>112</v>
      </c>
      <c r="B843" s="15">
        <v>42319</v>
      </c>
      <c r="C843" s="1" t="s">
        <v>29</v>
      </c>
      <c r="D843" t="s">
        <v>445</v>
      </c>
      <c r="E843" s="14" t="s">
        <v>417</v>
      </c>
      <c r="F843" s="30">
        <v>16940.4</v>
      </c>
      <c r="G843" s="8" t="s">
        <v>1634</v>
      </c>
      <c r="H843" s="15" t="s">
        <v>1635</v>
      </c>
      <c r="I843" s="24">
        <v>42213</v>
      </c>
      <c r="J843" s="26" t="s">
        <v>1636</v>
      </c>
    </row>
    <row r="844" spans="1:10" ht="12.75" customHeight="1">
      <c r="A844" s="8">
        <v>113</v>
      </c>
      <c r="B844" s="15">
        <v>42319</v>
      </c>
      <c r="C844" s="1" t="s">
        <v>18</v>
      </c>
      <c r="D844" t="str">
        <f>VLOOKUP(C844,'[1]Sheet1'!$A$1:$F$242,6)</f>
        <v>Via Monte Bianco Selvino BG - 24020</v>
      </c>
      <c r="E844" s="14" t="s">
        <v>159</v>
      </c>
      <c r="F844" s="30">
        <v>8563.86</v>
      </c>
      <c r="G844" s="8" t="s">
        <v>1637</v>
      </c>
      <c r="H844" s="8" t="s">
        <v>1640</v>
      </c>
      <c r="I844" s="24">
        <v>42219</v>
      </c>
      <c r="J844" s="26" t="s">
        <v>606</v>
      </c>
    </row>
    <row r="845" spans="1:10" ht="12.75" customHeight="1">
      <c r="A845" s="8">
        <v>114</v>
      </c>
      <c r="B845" s="15">
        <v>42319</v>
      </c>
      <c r="C845" s="1" t="s">
        <v>18</v>
      </c>
      <c r="D845" t="str">
        <f>VLOOKUP(C845,'[1]Sheet1'!$A$1:$F$242,6)</f>
        <v>Via Monte Bianco Selvino BG - 24020</v>
      </c>
      <c r="E845" s="14" t="s">
        <v>159</v>
      </c>
      <c r="F845" s="30">
        <v>10205.32</v>
      </c>
      <c r="G845" s="8" t="s">
        <v>1638</v>
      </c>
      <c r="H845" s="8" t="s">
        <v>1639</v>
      </c>
      <c r="I845" s="24">
        <v>42219</v>
      </c>
      <c r="J845" s="26" t="s">
        <v>606</v>
      </c>
    </row>
    <row r="846" spans="1:10" ht="12.75" customHeight="1">
      <c r="A846" s="31">
        <v>115</v>
      </c>
      <c r="B846" s="15">
        <v>42327</v>
      </c>
      <c r="C846" s="1" t="s">
        <v>131</v>
      </c>
      <c r="D846" t="s">
        <v>540</v>
      </c>
      <c r="E846" s="14" t="s">
        <v>437</v>
      </c>
      <c r="F846" s="30">
        <v>20000</v>
      </c>
      <c r="G846" s="8" t="s">
        <v>1641</v>
      </c>
      <c r="H846" s="8" t="s">
        <v>1642</v>
      </c>
      <c r="I846" s="25">
        <v>2015</v>
      </c>
      <c r="J846" s="26" t="s">
        <v>343</v>
      </c>
    </row>
    <row r="847" spans="1:11" ht="12.75" customHeight="1">
      <c r="A847" s="8">
        <v>116</v>
      </c>
      <c r="B847" s="15">
        <v>42331</v>
      </c>
      <c r="C847" s="1" t="s">
        <v>788</v>
      </c>
      <c r="D847" s="35" t="s">
        <v>549</v>
      </c>
      <c r="E847" s="14" t="s">
        <v>834</v>
      </c>
      <c r="F847" s="30">
        <v>493.8</v>
      </c>
      <c r="G847" s="8" t="s">
        <v>765</v>
      </c>
      <c r="H847" s="8" t="s">
        <v>1500</v>
      </c>
      <c r="I847" s="25">
        <v>2015</v>
      </c>
      <c r="J847" s="26" t="s">
        <v>1165</v>
      </c>
      <c r="K847" s="30"/>
    </row>
    <row r="848" spans="1:11" ht="12.75" customHeight="1">
      <c r="A848" s="8">
        <v>116</v>
      </c>
      <c r="B848" s="15">
        <v>42331</v>
      </c>
      <c r="C848" s="1" t="s">
        <v>788</v>
      </c>
      <c r="D848" s="35" t="s">
        <v>549</v>
      </c>
      <c r="E848" s="14" t="s">
        <v>834</v>
      </c>
      <c r="F848" s="30">
        <v>318.94</v>
      </c>
      <c r="G848" s="8" t="s">
        <v>760</v>
      </c>
      <c r="H848" s="8" t="s">
        <v>1500</v>
      </c>
      <c r="I848" s="25">
        <v>2015</v>
      </c>
      <c r="J848" s="26" t="s">
        <v>1165</v>
      </c>
      <c r="K848" s="30"/>
    </row>
    <row r="849" spans="1:11" ht="12.75" customHeight="1">
      <c r="A849" s="8">
        <v>117</v>
      </c>
      <c r="B849" s="15">
        <v>42339</v>
      </c>
      <c r="C849" s="1" t="s">
        <v>1643</v>
      </c>
      <c r="D849" t="s">
        <v>963</v>
      </c>
      <c r="E849" s="14" t="s">
        <v>1644</v>
      </c>
      <c r="F849" s="30">
        <v>131.76</v>
      </c>
      <c r="G849" s="8" t="s">
        <v>1645</v>
      </c>
      <c r="H849" s="8" t="s">
        <v>1411</v>
      </c>
      <c r="I849" s="24">
        <v>42335</v>
      </c>
      <c r="J849" s="26" t="s">
        <v>343</v>
      </c>
      <c r="K849" s="30"/>
    </row>
    <row r="850" spans="1:11" ht="12.75" customHeight="1">
      <c r="A850" s="8">
        <v>118</v>
      </c>
      <c r="B850" s="15">
        <v>42339</v>
      </c>
      <c r="C850" s="1" t="s">
        <v>1646</v>
      </c>
      <c r="D850" t="s">
        <v>1659</v>
      </c>
      <c r="E850" s="14" t="s">
        <v>1647</v>
      </c>
      <c r="F850" s="30">
        <v>1878.8</v>
      </c>
      <c r="G850" s="8" t="s">
        <v>1648</v>
      </c>
      <c r="H850" s="8" t="s">
        <v>1649</v>
      </c>
      <c r="I850" s="24">
        <v>42303</v>
      </c>
      <c r="J850" s="26" t="s">
        <v>1650</v>
      </c>
      <c r="K850" s="30"/>
    </row>
    <row r="851" spans="1:11" ht="12.75" customHeight="1">
      <c r="A851" s="8">
        <v>119</v>
      </c>
      <c r="B851" s="15">
        <v>42340</v>
      </c>
      <c r="C851" s="1" t="s">
        <v>80</v>
      </c>
      <c r="D851" t="s">
        <v>210</v>
      </c>
      <c r="E851" s="14" t="s">
        <v>211</v>
      </c>
      <c r="F851" s="30">
        <v>393.23</v>
      </c>
      <c r="G851" s="8" t="s">
        <v>1651</v>
      </c>
      <c r="H851" s="8" t="s">
        <v>1652</v>
      </c>
      <c r="I851" s="24">
        <v>42305</v>
      </c>
      <c r="J851" s="26" t="s">
        <v>343</v>
      </c>
      <c r="K851" s="30"/>
    </row>
    <row r="852" spans="1:11" ht="12.75" customHeight="1">
      <c r="A852" s="8">
        <v>119</v>
      </c>
      <c r="B852" s="15">
        <v>42340</v>
      </c>
      <c r="C852" s="1" t="s">
        <v>80</v>
      </c>
      <c r="D852" t="s">
        <v>210</v>
      </c>
      <c r="E852" s="14" t="s">
        <v>211</v>
      </c>
      <c r="F852" s="30">
        <v>49.45</v>
      </c>
      <c r="G852" s="8" t="s">
        <v>1653</v>
      </c>
      <c r="H852" s="8" t="s">
        <v>1654</v>
      </c>
      <c r="I852" s="24">
        <v>42121</v>
      </c>
      <c r="J852" s="26" t="s">
        <v>343</v>
      </c>
      <c r="K852" s="30"/>
    </row>
    <row r="853" spans="1:11" ht="12.75" customHeight="1">
      <c r="A853" s="8">
        <v>120</v>
      </c>
      <c r="B853" s="15">
        <v>42340</v>
      </c>
      <c r="C853" s="1" t="s">
        <v>979</v>
      </c>
      <c r="D853" t="s">
        <v>980</v>
      </c>
      <c r="E853" s="14" t="s">
        <v>981</v>
      </c>
      <c r="F853" s="30">
        <v>193.71</v>
      </c>
      <c r="G853" s="8" t="s">
        <v>1655</v>
      </c>
      <c r="H853" s="8" t="s">
        <v>1656</v>
      </c>
      <c r="I853" s="24">
        <v>42317</v>
      </c>
      <c r="J853" s="26" t="s">
        <v>343</v>
      </c>
      <c r="K853" s="30"/>
    </row>
    <row r="854" spans="1:10" ht="12.75" customHeight="1">
      <c r="A854" s="8">
        <v>121</v>
      </c>
      <c r="B854" s="15">
        <v>42347</v>
      </c>
      <c r="C854" s="1" t="s">
        <v>1485</v>
      </c>
      <c r="D854" s="35" t="s">
        <v>1486</v>
      </c>
      <c r="E854" s="36" t="s">
        <v>1494</v>
      </c>
      <c r="F854" s="30">
        <v>237461.78</v>
      </c>
      <c r="G854" s="8" t="s">
        <v>343</v>
      </c>
      <c r="H854" s="8" t="s">
        <v>1666</v>
      </c>
      <c r="I854" s="25" t="s">
        <v>343</v>
      </c>
      <c r="J854" s="26" t="s">
        <v>343</v>
      </c>
    </row>
    <row r="855" spans="1:10" ht="12.75" customHeight="1">
      <c r="A855" s="8">
        <v>122</v>
      </c>
      <c r="B855" s="15">
        <v>42349</v>
      </c>
      <c r="C855" s="1" t="s">
        <v>12</v>
      </c>
      <c r="D855" t="s">
        <v>1667</v>
      </c>
      <c r="E855" s="14" t="s">
        <v>1668</v>
      </c>
      <c r="F855" s="30">
        <v>18309.21</v>
      </c>
      <c r="G855" s="8" t="s">
        <v>1669</v>
      </c>
      <c r="H855" s="8" t="s">
        <v>1670</v>
      </c>
      <c r="I855" s="24">
        <v>42340</v>
      </c>
      <c r="J855" s="26" t="s">
        <v>343</v>
      </c>
    </row>
    <row r="856" spans="1:10" ht="12.75" customHeight="1">
      <c r="A856" s="8">
        <v>122</v>
      </c>
      <c r="B856" s="15">
        <v>42349</v>
      </c>
      <c r="C856" s="1" t="s">
        <v>13</v>
      </c>
      <c r="D856" t="s">
        <v>150</v>
      </c>
      <c r="E856" s="14" t="s">
        <v>151</v>
      </c>
      <c r="F856" s="30">
        <v>7136.7</v>
      </c>
      <c r="G856" s="8" t="s">
        <v>1671</v>
      </c>
      <c r="H856" s="14" t="s">
        <v>1672</v>
      </c>
      <c r="I856" s="24">
        <v>42340</v>
      </c>
      <c r="J856" s="26" t="s">
        <v>343</v>
      </c>
    </row>
    <row r="857" spans="1:10" ht="12.75" customHeight="1">
      <c r="A857" s="8">
        <v>122</v>
      </c>
      <c r="B857" s="15">
        <v>42349</v>
      </c>
      <c r="C857" s="34" t="s">
        <v>129</v>
      </c>
      <c r="D857" s="35" t="s">
        <v>152</v>
      </c>
      <c r="E857" s="36" t="s">
        <v>153</v>
      </c>
      <c r="F857" s="37">
        <v>3750</v>
      </c>
      <c r="G857" s="31" t="s">
        <v>541</v>
      </c>
      <c r="H857" s="31" t="s">
        <v>343</v>
      </c>
      <c r="I857" s="38">
        <v>2015</v>
      </c>
      <c r="J857" s="26" t="s">
        <v>343</v>
      </c>
    </row>
    <row r="858" spans="1:10" ht="12.75" customHeight="1">
      <c r="A858" s="8">
        <v>123</v>
      </c>
      <c r="B858" s="15">
        <v>42349</v>
      </c>
      <c r="C858" s="1" t="s">
        <v>1673</v>
      </c>
      <c r="D858" t="s">
        <v>1674</v>
      </c>
      <c r="E858" s="14" t="s">
        <v>1675</v>
      </c>
      <c r="F858" s="30">
        <v>1512.8</v>
      </c>
      <c r="G858" s="8" t="s">
        <v>1676</v>
      </c>
      <c r="H858" s="8">
        <v>624</v>
      </c>
      <c r="I858" s="24">
        <v>42348</v>
      </c>
      <c r="J858" s="26" t="s">
        <v>1677</v>
      </c>
    </row>
    <row r="859" spans="1:10" ht="12.75" customHeight="1">
      <c r="A859" s="8">
        <v>124</v>
      </c>
      <c r="B859" s="15">
        <v>42354</v>
      </c>
      <c r="C859" s="1" t="s">
        <v>78</v>
      </c>
      <c r="D859" t="s">
        <v>208</v>
      </c>
      <c r="E859" s="14" t="s">
        <v>209</v>
      </c>
      <c r="F859" s="30">
        <v>1187.29</v>
      </c>
      <c r="G859" s="8" t="s">
        <v>1678</v>
      </c>
      <c r="H859" s="8" t="s">
        <v>1679</v>
      </c>
      <c r="I859" s="24">
        <v>42248</v>
      </c>
      <c r="J859" s="26" t="s">
        <v>343</v>
      </c>
    </row>
    <row r="860" spans="1:10" ht="12.75" customHeight="1">
      <c r="A860" s="8">
        <v>124</v>
      </c>
      <c r="B860" s="15">
        <v>42354</v>
      </c>
      <c r="C860" s="1" t="s">
        <v>53</v>
      </c>
      <c r="D860" t="s">
        <v>194</v>
      </c>
      <c r="E860" s="14" t="s">
        <v>195</v>
      </c>
      <c r="F860" s="30">
        <v>1958.4</v>
      </c>
      <c r="G860" s="8" t="s">
        <v>1680</v>
      </c>
      <c r="H860" s="15" t="s">
        <v>1681</v>
      </c>
      <c r="I860" s="15">
        <v>42292</v>
      </c>
      <c r="J860" s="26" t="s">
        <v>343</v>
      </c>
    </row>
    <row r="861" spans="1:10" ht="12.75" customHeight="1">
      <c r="A861" s="8">
        <v>124</v>
      </c>
      <c r="B861" s="15">
        <v>42354</v>
      </c>
      <c r="C861" s="1" t="s">
        <v>34</v>
      </c>
      <c r="D861" t="s">
        <v>1682</v>
      </c>
      <c r="E861" s="14" t="s">
        <v>183</v>
      </c>
      <c r="F861" s="30">
        <v>13359</v>
      </c>
      <c r="G861" s="8" t="s">
        <v>1683</v>
      </c>
      <c r="H861" s="8">
        <v>522</v>
      </c>
      <c r="I861" s="24">
        <v>42268</v>
      </c>
      <c r="J861" s="26" t="s">
        <v>1684</v>
      </c>
    </row>
    <row r="862" spans="1:10" ht="12.75" customHeight="1">
      <c r="A862" s="8">
        <v>125</v>
      </c>
      <c r="B862" s="15">
        <v>42354</v>
      </c>
      <c r="C862" s="1" t="s">
        <v>24</v>
      </c>
      <c r="D862" t="s">
        <v>847</v>
      </c>
      <c r="E862" s="14" t="s">
        <v>169</v>
      </c>
      <c r="F862" s="30">
        <v>489.92</v>
      </c>
      <c r="G862" s="8" t="s">
        <v>1685</v>
      </c>
      <c r="H862" s="8" t="s">
        <v>1686</v>
      </c>
      <c r="I862" s="24">
        <v>42247</v>
      </c>
      <c r="J862" s="26" t="s">
        <v>1207</v>
      </c>
    </row>
    <row r="863" spans="1:10" ht="12.75" customHeight="1">
      <c r="A863" s="8">
        <v>125</v>
      </c>
      <c r="B863" s="15">
        <v>42354</v>
      </c>
      <c r="C863" s="1" t="s">
        <v>4</v>
      </c>
      <c r="D863" t="s">
        <v>1687</v>
      </c>
      <c r="E863" s="14" t="s">
        <v>137</v>
      </c>
      <c r="F863" s="30">
        <v>116.51</v>
      </c>
      <c r="G863" s="8" t="s">
        <v>1688</v>
      </c>
      <c r="H863" s="8" t="s">
        <v>1689</v>
      </c>
      <c r="I863" s="24">
        <v>42247</v>
      </c>
      <c r="J863" s="26" t="s">
        <v>1164</v>
      </c>
    </row>
    <row r="864" spans="1:10" ht="12.75" customHeight="1">
      <c r="A864" s="8">
        <v>125</v>
      </c>
      <c r="B864" s="15">
        <v>42354</v>
      </c>
      <c r="C864" s="1" t="s">
        <v>33</v>
      </c>
      <c r="D864" t="s">
        <v>180</v>
      </c>
      <c r="E864" s="14" t="s">
        <v>1538</v>
      </c>
      <c r="F864" s="30">
        <v>979.42</v>
      </c>
      <c r="G864" s="8" t="s">
        <v>1690</v>
      </c>
      <c r="H864" s="8">
        <v>20158017923</v>
      </c>
      <c r="I864" s="24">
        <v>42277</v>
      </c>
      <c r="J864" s="26" t="s">
        <v>1384</v>
      </c>
    </row>
    <row r="865" spans="1:10" ht="12.75" customHeight="1">
      <c r="A865" s="8">
        <v>125</v>
      </c>
      <c r="B865" s="15">
        <v>42354</v>
      </c>
      <c r="C865" s="1" t="s">
        <v>25</v>
      </c>
      <c r="D865" t="s">
        <v>170</v>
      </c>
      <c r="E865" s="14" t="s">
        <v>171</v>
      </c>
      <c r="F865" s="30">
        <v>180.07</v>
      </c>
      <c r="G865" s="8" t="s">
        <v>1691</v>
      </c>
      <c r="H865" s="8" t="s">
        <v>1692</v>
      </c>
      <c r="I865" s="24">
        <v>42234</v>
      </c>
      <c r="J865" s="26" t="s">
        <v>1200</v>
      </c>
    </row>
    <row r="866" spans="1:10" ht="12.75" customHeight="1">
      <c r="A866" s="8">
        <v>125</v>
      </c>
      <c r="B866" s="15">
        <v>42354</v>
      </c>
      <c r="C866" s="1" t="s">
        <v>3</v>
      </c>
      <c r="D866" t="s">
        <v>134</v>
      </c>
      <c r="E866" s="14" t="s">
        <v>135</v>
      </c>
      <c r="F866" s="30">
        <v>170.8</v>
      </c>
      <c r="G866" s="8" t="s">
        <v>1693</v>
      </c>
      <c r="H866" s="8" t="s">
        <v>1694</v>
      </c>
      <c r="I866" s="24">
        <v>42247</v>
      </c>
      <c r="J866" s="26" t="s">
        <v>1221</v>
      </c>
    </row>
    <row r="867" spans="1:10" ht="12.75" customHeight="1">
      <c r="A867" s="8">
        <v>125</v>
      </c>
      <c r="B867" s="15">
        <v>42354</v>
      </c>
      <c r="C867" s="1" t="s">
        <v>1086</v>
      </c>
      <c r="D867" t="s">
        <v>1089</v>
      </c>
      <c r="E867" s="14" t="s">
        <v>1090</v>
      </c>
      <c r="F867" s="30">
        <v>3741.34</v>
      </c>
      <c r="G867" s="8" t="s">
        <v>1695</v>
      </c>
      <c r="H867" s="8" t="s">
        <v>1696</v>
      </c>
      <c r="I867" s="24">
        <v>42256</v>
      </c>
      <c r="J867" s="26" t="s">
        <v>1108</v>
      </c>
    </row>
    <row r="868" spans="1:10" ht="12.75" customHeight="1">
      <c r="A868" s="8">
        <v>125</v>
      </c>
      <c r="B868" s="15">
        <v>42354</v>
      </c>
      <c r="C868" s="1" t="s">
        <v>7</v>
      </c>
      <c r="D868" t="s">
        <v>442</v>
      </c>
      <c r="E868" s="14" t="s">
        <v>414</v>
      </c>
      <c r="F868" s="30">
        <v>922.57</v>
      </c>
      <c r="G868" s="8" t="s">
        <v>1697</v>
      </c>
      <c r="H868" s="8" t="s">
        <v>1698</v>
      </c>
      <c r="I868" s="24">
        <v>42247</v>
      </c>
      <c r="J868" s="26" t="s">
        <v>1335</v>
      </c>
    </row>
    <row r="869" spans="1:10" ht="12.75" customHeight="1">
      <c r="A869" s="8">
        <v>125</v>
      </c>
      <c r="B869" s="15">
        <v>42354</v>
      </c>
      <c r="C869" s="1" t="s">
        <v>26</v>
      </c>
      <c r="D869" t="s">
        <v>1076</v>
      </c>
      <c r="E869" s="14" t="s">
        <v>173</v>
      </c>
      <c r="F869" s="30">
        <v>4636</v>
      </c>
      <c r="G869" s="8" t="s">
        <v>1699</v>
      </c>
      <c r="H869" s="8" t="s">
        <v>1700</v>
      </c>
      <c r="I869" s="24">
        <v>42247</v>
      </c>
      <c r="J869" s="26" t="s">
        <v>1701</v>
      </c>
    </row>
    <row r="870" spans="1:10" ht="12.75" customHeight="1">
      <c r="A870" s="8">
        <v>125</v>
      </c>
      <c r="B870" s="15">
        <v>42354</v>
      </c>
      <c r="C870" s="1" t="s">
        <v>30</v>
      </c>
      <c r="D870" t="s">
        <v>176</v>
      </c>
      <c r="E870" s="14" t="s">
        <v>177</v>
      </c>
      <c r="F870" s="30">
        <v>533</v>
      </c>
      <c r="G870" s="8" t="s">
        <v>1702</v>
      </c>
      <c r="H870" s="8">
        <v>1772</v>
      </c>
      <c r="I870" s="24">
        <v>42247</v>
      </c>
      <c r="J870" s="26" t="s">
        <v>343</v>
      </c>
    </row>
    <row r="871" spans="1:10" ht="12.75" customHeight="1">
      <c r="A871" s="8">
        <v>125</v>
      </c>
      <c r="B871" s="15">
        <v>42354</v>
      </c>
      <c r="C871" s="1" t="s">
        <v>8</v>
      </c>
      <c r="D871" t="s">
        <v>824</v>
      </c>
      <c r="E871" s="14" t="s">
        <v>143</v>
      </c>
      <c r="F871" s="30">
        <v>1108.94</v>
      </c>
      <c r="G871" s="8" t="s">
        <v>1703</v>
      </c>
      <c r="H871" s="8" t="s">
        <v>1704</v>
      </c>
      <c r="I871" s="24">
        <v>42247</v>
      </c>
      <c r="J871" s="26" t="s">
        <v>1187</v>
      </c>
    </row>
  </sheetData>
  <autoFilter ref="A1:O871"/>
  <hyperlinks>
    <hyperlink ref="J4" r:id="rId1" display="https://smartcig.avcp.it/SmartCig/preparaDettaglioComunicazioneOS.action?codDettaglioCarnet=8869756"/>
    <hyperlink ref="J83" r:id="rId2" display="https://smartcig.avcp.it/SmartCig/preparaDettaglioComunicazioneOS.action?codDettaglioCarnet=8869756"/>
    <hyperlink ref="J149" r:id="rId3" display="https://smartcig.avcp.it/SmartCig/preparaDettaglioComunicazioneOS.action?codDettaglioCarnet=8869756"/>
    <hyperlink ref="J8" r:id="rId4" display="https://smartcig.avcp.it/SmartCig/preparaDettaglioComunicazioneOS.action?codDettaglioCarnet=9157459"/>
    <hyperlink ref="J98" r:id="rId5" display="https://smartcig.avcp.it/SmartCig/preparaDettaglioComunicazioneOS.action?codDettaglioCarnet=12550070"/>
    <hyperlink ref="J210" r:id="rId6" display="https://smartcig.avcp.it/AVCP-SmartCig/preparaDettaglioComunicazioneOS.action?codDettaglioCarnet=18456626"/>
  </hyperlinks>
  <printOptions/>
  <pageMargins left="0" right="0" top="0" bottom="0" header="0" footer="0"/>
  <pageSetup fitToHeight="0" fitToWidth="0"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75"/>
  <sheetViews>
    <sheetView tabSelected="1" showOutlineSymbols="0" workbookViewId="0" topLeftCell="A1">
      <pane ySplit="1" topLeftCell="BM2" activePane="bottomLeft" state="frozen"/>
      <selection pane="topLeft" activeCell="A1" sqref="A1"/>
      <selection pane="bottomLeft" activeCell="F460" sqref="F460"/>
    </sheetView>
  </sheetViews>
  <sheetFormatPr defaultColWidth="9.140625" defaultRowHeight="12.75" customHeight="1"/>
  <cols>
    <col min="1" max="1" width="10.28125" style="8" customWidth="1"/>
    <col min="2" max="2" width="13.28125" style="8" customWidth="1"/>
    <col min="3" max="3" width="55.8515625" style="0" bestFit="1" customWidth="1"/>
    <col min="4" max="4" width="52.00390625" style="0" customWidth="1"/>
    <col min="5" max="5" width="21.28125" style="14" customWidth="1"/>
    <col min="6" max="6" width="12.28125" style="50" customWidth="1"/>
    <col min="7" max="7" width="15.7109375" style="8" customWidth="1"/>
    <col min="8" max="8" width="21.57421875" style="8" bestFit="1" customWidth="1"/>
    <col min="9" max="9" width="13.140625" style="25" customWidth="1"/>
    <col min="10" max="10" width="15.57421875" style="26" customWidth="1"/>
    <col min="11" max="11" width="6.8515625" style="21" customWidth="1"/>
    <col min="12" max="12" width="14.57421875" style="0" customWidth="1"/>
    <col min="15" max="16384" width="6.8515625" style="0" customWidth="1"/>
  </cols>
  <sheetData>
    <row r="1" spans="1:10" ht="30" customHeight="1">
      <c r="A1" s="3" t="s">
        <v>120</v>
      </c>
      <c r="B1" s="3" t="s">
        <v>121</v>
      </c>
      <c r="C1" s="4" t="s">
        <v>122</v>
      </c>
      <c r="D1" s="4" t="s">
        <v>123</v>
      </c>
      <c r="E1" s="5" t="s">
        <v>124</v>
      </c>
      <c r="F1" s="28" t="s">
        <v>0</v>
      </c>
      <c r="G1" s="6" t="s">
        <v>125</v>
      </c>
      <c r="H1" s="5" t="s">
        <v>126</v>
      </c>
      <c r="I1" s="7" t="s">
        <v>127</v>
      </c>
      <c r="J1" s="22" t="s">
        <v>128</v>
      </c>
    </row>
    <row r="2" spans="1:11" s="35" customFormat="1" ht="12.75" customHeight="1">
      <c r="A2" s="32">
        <v>1</v>
      </c>
      <c r="B2" s="33">
        <v>42018</v>
      </c>
      <c r="C2" s="40" t="s">
        <v>788</v>
      </c>
      <c r="D2" s="35" t="s">
        <v>549</v>
      </c>
      <c r="E2" s="36" t="s">
        <v>834</v>
      </c>
      <c r="F2" s="49">
        <v>8000</v>
      </c>
      <c r="G2" s="31" t="s">
        <v>345</v>
      </c>
      <c r="H2" s="36" t="s">
        <v>790</v>
      </c>
      <c r="I2" s="38">
        <v>2015</v>
      </c>
      <c r="J2" s="27" t="s">
        <v>1165</v>
      </c>
      <c r="K2" s="39"/>
    </row>
    <row r="3" spans="1:11" s="35" customFormat="1" ht="12.75" customHeight="1">
      <c r="A3" s="32">
        <v>1</v>
      </c>
      <c r="B3" s="33">
        <v>42018</v>
      </c>
      <c r="C3" s="40" t="s">
        <v>788</v>
      </c>
      <c r="D3" s="35" t="s">
        <v>549</v>
      </c>
      <c r="E3" s="36" t="s">
        <v>834</v>
      </c>
      <c r="F3" s="49">
        <v>3670</v>
      </c>
      <c r="G3" s="31" t="s">
        <v>345</v>
      </c>
      <c r="H3" s="36" t="s">
        <v>789</v>
      </c>
      <c r="I3" s="38">
        <v>2015</v>
      </c>
      <c r="J3" s="27" t="s">
        <v>1165</v>
      </c>
      <c r="K3" s="39"/>
    </row>
    <row r="4" spans="1:11" s="35" customFormat="1" ht="12.75" customHeight="1">
      <c r="A4" s="32">
        <v>1</v>
      </c>
      <c r="B4" s="33">
        <v>42018</v>
      </c>
      <c r="C4" s="40" t="s">
        <v>788</v>
      </c>
      <c r="D4" s="35" t="s">
        <v>549</v>
      </c>
      <c r="E4" s="36" t="s">
        <v>834</v>
      </c>
      <c r="F4" s="49">
        <v>1640</v>
      </c>
      <c r="G4" s="31" t="s">
        <v>345</v>
      </c>
      <c r="H4" s="36" t="s">
        <v>550</v>
      </c>
      <c r="I4" s="38">
        <v>2015</v>
      </c>
      <c r="J4" s="27" t="s">
        <v>1165</v>
      </c>
      <c r="K4" s="39"/>
    </row>
    <row r="5" spans="1:10" ht="12.75" customHeight="1">
      <c r="A5" s="9">
        <v>2</v>
      </c>
      <c r="B5" s="15">
        <v>42023</v>
      </c>
      <c r="C5" s="1" t="s">
        <v>12</v>
      </c>
      <c r="D5" t="str">
        <f>VLOOKUP(C5,'[1]Sheet1'!$A$1:$F$242,6)</f>
        <v>Via Guidubaldo del Monte Roma RM - 00197</v>
      </c>
      <c r="E5" s="8" t="str">
        <f>VLOOKUP(C5,'[1]Sheet1'!$A$1:$F$242,2)</f>
        <v>05877611003</v>
      </c>
      <c r="F5" s="50">
        <v>49.79</v>
      </c>
      <c r="G5" s="8" t="s">
        <v>799</v>
      </c>
      <c r="H5" s="14" t="s">
        <v>791</v>
      </c>
      <c r="I5" s="24">
        <v>42011</v>
      </c>
      <c r="J5" s="27" t="s">
        <v>343</v>
      </c>
    </row>
    <row r="6" spans="1:10" ht="12.75" customHeight="1">
      <c r="A6" s="9">
        <v>2</v>
      </c>
      <c r="B6" s="15">
        <v>42023</v>
      </c>
      <c r="C6" s="1" t="s">
        <v>12</v>
      </c>
      <c r="D6" t="str">
        <f>VLOOKUP(C6,'[1]Sheet1'!$A$1:$F$242,6)</f>
        <v>Via Guidubaldo del Monte Roma RM - 00197</v>
      </c>
      <c r="E6" s="8" t="str">
        <f>VLOOKUP(C6,'[1]Sheet1'!$A$1:$F$242,2)</f>
        <v>05877611003</v>
      </c>
      <c r="F6" s="50">
        <v>25693.08</v>
      </c>
      <c r="G6" s="8" t="s">
        <v>801</v>
      </c>
      <c r="H6" s="14" t="s">
        <v>792</v>
      </c>
      <c r="I6" s="24">
        <v>42017</v>
      </c>
      <c r="J6" s="27" t="s">
        <v>343</v>
      </c>
    </row>
    <row r="7" spans="1:10" ht="12.75" customHeight="1">
      <c r="A7" s="9">
        <v>2</v>
      </c>
      <c r="B7" s="15">
        <v>42023</v>
      </c>
      <c r="C7" s="1" t="s">
        <v>12</v>
      </c>
      <c r="D7" t="str">
        <f>VLOOKUP(C7,'[1]Sheet1'!$A$1:$F$242,6)</f>
        <v>Via Guidubaldo del Monte Roma RM - 00197</v>
      </c>
      <c r="E7" s="8" t="str">
        <f>VLOOKUP(C7,'[1]Sheet1'!$A$1:$F$242,2)</f>
        <v>05877611003</v>
      </c>
      <c r="F7" s="50">
        <v>-78.37</v>
      </c>
      <c r="G7" s="8" t="s">
        <v>800</v>
      </c>
      <c r="H7" s="14" t="s">
        <v>793</v>
      </c>
      <c r="I7" s="24">
        <v>42018</v>
      </c>
      <c r="J7" s="27" t="s">
        <v>343</v>
      </c>
    </row>
    <row r="8" spans="1:10" ht="12.75" customHeight="1">
      <c r="A8" s="9">
        <v>2</v>
      </c>
      <c r="B8" s="15">
        <v>42023</v>
      </c>
      <c r="C8" s="1" t="s">
        <v>13</v>
      </c>
      <c r="D8" t="s">
        <v>150</v>
      </c>
      <c r="E8" s="14" t="s">
        <v>151</v>
      </c>
      <c r="F8" s="50">
        <v>11903.72</v>
      </c>
      <c r="G8" s="8" t="s">
        <v>802</v>
      </c>
      <c r="H8" s="14" t="s">
        <v>794</v>
      </c>
      <c r="I8" s="24">
        <v>42009</v>
      </c>
      <c r="J8" s="27" t="s">
        <v>343</v>
      </c>
    </row>
    <row r="9" spans="1:10" ht="12.75" customHeight="1">
      <c r="A9" s="9">
        <v>2</v>
      </c>
      <c r="B9" s="15">
        <v>42023</v>
      </c>
      <c r="C9" s="12" t="s">
        <v>129</v>
      </c>
      <c r="D9" t="s">
        <v>152</v>
      </c>
      <c r="E9" s="14" t="s">
        <v>153</v>
      </c>
      <c r="F9" s="50">
        <v>3780</v>
      </c>
      <c r="G9" s="8" t="s">
        <v>541</v>
      </c>
      <c r="H9" s="11" t="s">
        <v>343</v>
      </c>
      <c r="I9" s="23">
        <v>2015</v>
      </c>
      <c r="J9" s="27" t="s">
        <v>343</v>
      </c>
    </row>
    <row r="10" spans="1:10" ht="12.75" customHeight="1">
      <c r="A10" s="9">
        <v>3</v>
      </c>
      <c r="B10" s="15">
        <v>42027</v>
      </c>
      <c r="C10" s="1" t="s">
        <v>795</v>
      </c>
      <c r="D10" t="s">
        <v>796</v>
      </c>
      <c r="E10" s="14" t="s">
        <v>797</v>
      </c>
      <c r="F10" s="50">
        <v>1188.89</v>
      </c>
      <c r="G10" s="8" t="s">
        <v>803</v>
      </c>
      <c r="H10" s="8">
        <v>1360</v>
      </c>
      <c r="I10" s="24">
        <v>41943</v>
      </c>
      <c r="J10" s="27" t="s">
        <v>798</v>
      </c>
    </row>
    <row r="11" spans="1:10" ht="12.75" customHeight="1">
      <c r="A11" s="9">
        <v>4</v>
      </c>
      <c r="B11" s="15">
        <v>42031</v>
      </c>
      <c r="C11" s="1" t="s">
        <v>132</v>
      </c>
      <c r="D11" t="s">
        <v>804</v>
      </c>
      <c r="E11" s="14" t="s">
        <v>217</v>
      </c>
      <c r="F11" s="50">
        <v>205.94</v>
      </c>
      <c r="G11" s="8" t="s">
        <v>805</v>
      </c>
      <c r="H11" s="8">
        <v>1070024513</v>
      </c>
      <c r="I11" s="24">
        <v>41995</v>
      </c>
      <c r="J11" s="27" t="s">
        <v>343</v>
      </c>
    </row>
    <row r="12" spans="1:10" ht="12.75" customHeight="1">
      <c r="A12" s="9">
        <v>4</v>
      </c>
      <c r="B12" s="15">
        <v>42031</v>
      </c>
      <c r="C12" s="1" t="s">
        <v>132</v>
      </c>
      <c r="D12" t="s">
        <v>804</v>
      </c>
      <c r="E12" s="14" t="s">
        <v>217</v>
      </c>
      <c r="F12" s="50">
        <v>427.68</v>
      </c>
      <c r="G12" s="8" t="s">
        <v>806</v>
      </c>
      <c r="H12" s="8" t="s">
        <v>807</v>
      </c>
      <c r="I12" s="24">
        <v>41994</v>
      </c>
      <c r="J12" s="27" t="s">
        <v>343</v>
      </c>
    </row>
    <row r="13" spans="1:10" ht="12.75" customHeight="1">
      <c r="A13" s="9">
        <v>5</v>
      </c>
      <c r="B13" s="15">
        <v>42037</v>
      </c>
      <c r="C13" s="1" t="s">
        <v>667</v>
      </c>
      <c r="D13" t="s">
        <v>808</v>
      </c>
      <c r="E13" s="8" t="str">
        <f>VLOOKUP(C13,'[1]Sheet1'!$A$1:$F$242,2)</f>
        <v>00389630013</v>
      </c>
      <c r="F13" s="50">
        <v>549</v>
      </c>
      <c r="G13" s="8" t="s">
        <v>810</v>
      </c>
      <c r="H13" s="8">
        <v>20340</v>
      </c>
      <c r="I13" s="24">
        <v>41927</v>
      </c>
      <c r="J13" s="27" t="s">
        <v>763</v>
      </c>
    </row>
    <row r="14" spans="1:10" ht="12.75" customHeight="1">
      <c r="A14" s="9">
        <v>5</v>
      </c>
      <c r="B14" s="15">
        <v>42037</v>
      </c>
      <c r="C14" s="1" t="s">
        <v>667</v>
      </c>
      <c r="D14" t="s">
        <v>809</v>
      </c>
      <c r="E14" s="8" t="str">
        <f>VLOOKUP(C14,'[1]Sheet1'!$A$1:$F$242,2)</f>
        <v>00389630013</v>
      </c>
      <c r="F14" s="50">
        <v>9.2</v>
      </c>
      <c r="G14" s="8" t="s">
        <v>343</v>
      </c>
      <c r="H14" s="8" t="s">
        <v>343</v>
      </c>
      <c r="I14" s="25" t="s">
        <v>343</v>
      </c>
      <c r="J14" s="27" t="s">
        <v>763</v>
      </c>
    </row>
    <row r="15" spans="1:10" ht="12.75" customHeight="1">
      <c r="A15" s="9">
        <v>6</v>
      </c>
      <c r="B15" s="15">
        <v>42039</v>
      </c>
      <c r="C15" s="1" t="s">
        <v>78</v>
      </c>
      <c r="D15" t="s">
        <v>208</v>
      </c>
      <c r="E15" s="14">
        <v>11957650150</v>
      </c>
      <c r="F15" s="50">
        <v>1187.29</v>
      </c>
      <c r="G15" s="8" t="s">
        <v>811</v>
      </c>
      <c r="H15" s="8" t="s">
        <v>812</v>
      </c>
      <c r="I15" s="24">
        <v>41944</v>
      </c>
      <c r="J15" s="27" t="s">
        <v>343</v>
      </c>
    </row>
    <row r="16" spans="1:10" ht="12.75" customHeight="1">
      <c r="A16" s="9">
        <v>6</v>
      </c>
      <c r="B16" s="15">
        <v>42039</v>
      </c>
      <c r="C16" s="1" t="s">
        <v>35</v>
      </c>
      <c r="D16" t="s">
        <v>813</v>
      </c>
      <c r="E16" s="14" t="s">
        <v>185</v>
      </c>
      <c r="F16" s="50">
        <v>533.17</v>
      </c>
      <c r="G16" s="8" t="s">
        <v>814</v>
      </c>
      <c r="H16" s="8" t="s">
        <v>817</v>
      </c>
      <c r="I16" s="24">
        <v>41782</v>
      </c>
      <c r="J16" s="27" t="s">
        <v>343</v>
      </c>
    </row>
    <row r="17" spans="1:10" ht="12.75" customHeight="1">
      <c r="A17" s="9">
        <v>6</v>
      </c>
      <c r="B17" s="15">
        <v>42039</v>
      </c>
      <c r="C17" s="1" t="s">
        <v>35</v>
      </c>
      <c r="D17" t="s">
        <v>813</v>
      </c>
      <c r="E17" s="14" t="s">
        <v>185</v>
      </c>
      <c r="F17" s="50">
        <v>575.01</v>
      </c>
      <c r="G17" s="8" t="s">
        <v>815</v>
      </c>
      <c r="H17" s="8" t="s">
        <v>816</v>
      </c>
      <c r="I17" s="24">
        <v>41856</v>
      </c>
      <c r="J17" s="27" t="s">
        <v>343</v>
      </c>
    </row>
    <row r="18" spans="1:10" ht="12.75" customHeight="1">
      <c r="A18" s="9">
        <v>6</v>
      </c>
      <c r="B18" s="15">
        <v>42039</v>
      </c>
      <c r="C18" s="1" t="s">
        <v>3</v>
      </c>
      <c r="D18" t="s">
        <v>134</v>
      </c>
      <c r="E18" s="14" t="s">
        <v>135</v>
      </c>
      <c r="F18" s="50">
        <v>131.76</v>
      </c>
      <c r="G18" s="8" t="s">
        <v>818</v>
      </c>
      <c r="H18" s="8" t="s">
        <v>820</v>
      </c>
      <c r="I18" s="24">
        <v>41851</v>
      </c>
      <c r="J18" s="31" t="s">
        <v>575</v>
      </c>
    </row>
    <row r="19" spans="1:10" ht="12.75" customHeight="1">
      <c r="A19" s="9">
        <v>6</v>
      </c>
      <c r="B19" s="15">
        <v>42039</v>
      </c>
      <c r="C19" s="1" t="s">
        <v>3</v>
      </c>
      <c r="D19" t="s">
        <v>134</v>
      </c>
      <c r="E19" s="14" t="s">
        <v>135</v>
      </c>
      <c r="F19" s="50">
        <v>131.76</v>
      </c>
      <c r="G19" s="8" t="s">
        <v>819</v>
      </c>
      <c r="H19" s="8" t="s">
        <v>821</v>
      </c>
      <c r="I19" s="24">
        <v>41881</v>
      </c>
      <c r="J19" s="31" t="s">
        <v>575</v>
      </c>
    </row>
    <row r="20" spans="1:10" ht="12.75" customHeight="1">
      <c r="A20" s="9">
        <v>6</v>
      </c>
      <c r="B20" s="15">
        <v>42039</v>
      </c>
      <c r="C20" s="1" t="s">
        <v>89</v>
      </c>
      <c r="D20" t="s">
        <v>822</v>
      </c>
      <c r="E20" s="14" t="s">
        <v>219</v>
      </c>
      <c r="F20" s="50">
        <v>83.45</v>
      </c>
      <c r="G20" s="8" t="s">
        <v>823</v>
      </c>
      <c r="H20" s="8">
        <v>5484</v>
      </c>
      <c r="I20" s="24">
        <v>41943</v>
      </c>
      <c r="J20" s="26" t="s">
        <v>343</v>
      </c>
    </row>
    <row r="21" spans="1:10" ht="12.75" customHeight="1">
      <c r="A21" s="9">
        <v>6</v>
      </c>
      <c r="B21" s="15">
        <v>42039</v>
      </c>
      <c r="C21" s="1" t="s">
        <v>8</v>
      </c>
      <c r="D21" t="s">
        <v>824</v>
      </c>
      <c r="E21" s="14" t="s">
        <v>143</v>
      </c>
      <c r="F21" s="50">
        <v>822.55</v>
      </c>
      <c r="G21" s="8" t="s">
        <v>825</v>
      </c>
      <c r="H21" s="8" t="s">
        <v>831</v>
      </c>
      <c r="I21" s="24">
        <v>41851</v>
      </c>
      <c r="J21" s="26" t="s">
        <v>343</v>
      </c>
    </row>
    <row r="22" spans="1:10" ht="12.75" customHeight="1">
      <c r="A22" s="9">
        <v>6</v>
      </c>
      <c r="B22" s="15">
        <v>42039</v>
      </c>
      <c r="C22" s="1" t="s">
        <v>8</v>
      </c>
      <c r="D22" t="s">
        <v>824</v>
      </c>
      <c r="E22" s="14" t="s">
        <v>143</v>
      </c>
      <c r="F22" s="50">
        <v>790.36</v>
      </c>
      <c r="G22" s="8" t="s">
        <v>826</v>
      </c>
      <c r="H22" s="8" t="s">
        <v>830</v>
      </c>
      <c r="I22" s="24">
        <v>41851</v>
      </c>
      <c r="J22" s="26" t="s">
        <v>343</v>
      </c>
    </row>
    <row r="23" spans="1:10" ht="12.75" customHeight="1">
      <c r="A23" s="9">
        <v>6</v>
      </c>
      <c r="B23" s="15">
        <v>42039</v>
      </c>
      <c r="C23" s="1" t="s">
        <v>8</v>
      </c>
      <c r="D23" t="s">
        <v>824</v>
      </c>
      <c r="E23" s="14" t="s">
        <v>143</v>
      </c>
      <c r="F23" s="50">
        <v>518.36</v>
      </c>
      <c r="G23" s="8" t="s">
        <v>827</v>
      </c>
      <c r="H23" s="8" t="s">
        <v>832</v>
      </c>
      <c r="I23" s="24">
        <v>41851</v>
      </c>
      <c r="J23" s="26" t="s">
        <v>343</v>
      </c>
    </row>
    <row r="24" spans="1:10" ht="12.75" customHeight="1">
      <c r="A24" s="9">
        <v>6</v>
      </c>
      <c r="B24" s="15">
        <v>42039</v>
      </c>
      <c r="C24" s="1" t="s">
        <v>8</v>
      </c>
      <c r="D24" t="s">
        <v>824</v>
      </c>
      <c r="E24" s="14" t="s">
        <v>143</v>
      </c>
      <c r="F24" s="50">
        <v>373.31</v>
      </c>
      <c r="G24" s="8" t="s">
        <v>828</v>
      </c>
      <c r="H24" s="8" t="s">
        <v>833</v>
      </c>
      <c r="I24" s="24">
        <v>41851</v>
      </c>
      <c r="J24" s="26" t="s">
        <v>343</v>
      </c>
    </row>
    <row r="25" spans="1:10" ht="12.75" customHeight="1">
      <c r="A25" s="9">
        <v>6</v>
      </c>
      <c r="B25" s="15">
        <v>42039</v>
      </c>
      <c r="C25" s="1" t="s">
        <v>8</v>
      </c>
      <c r="D25" t="s">
        <v>824</v>
      </c>
      <c r="E25" s="14" t="s">
        <v>143</v>
      </c>
      <c r="F25" s="50">
        <v>279.71</v>
      </c>
      <c r="G25" s="8" t="s">
        <v>829</v>
      </c>
      <c r="H25" s="8" t="s">
        <v>727</v>
      </c>
      <c r="I25" s="24">
        <v>41851</v>
      </c>
      <c r="J25" s="26" t="s">
        <v>343</v>
      </c>
    </row>
    <row r="26" spans="1:11" s="35" customFormat="1" ht="12.75" customHeight="1">
      <c r="A26" s="32">
        <v>7</v>
      </c>
      <c r="B26" s="33">
        <v>42041</v>
      </c>
      <c r="C26" s="40" t="s">
        <v>788</v>
      </c>
      <c r="D26" s="35" t="s">
        <v>549</v>
      </c>
      <c r="E26" s="36" t="s">
        <v>834</v>
      </c>
      <c r="F26" s="49">
        <v>250</v>
      </c>
      <c r="G26" s="31" t="s">
        <v>345</v>
      </c>
      <c r="H26" s="36" t="s">
        <v>839</v>
      </c>
      <c r="I26" s="38">
        <v>2015</v>
      </c>
      <c r="J26" s="27" t="s">
        <v>1165</v>
      </c>
      <c r="K26" s="39"/>
    </row>
    <row r="27" spans="1:10" ht="12.75" customHeight="1">
      <c r="A27" s="9">
        <v>8</v>
      </c>
      <c r="B27" s="15">
        <v>42048</v>
      </c>
      <c r="C27" s="1" t="s">
        <v>12</v>
      </c>
      <c r="D27" t="str">
        <f>VLOOKUP(C27,'[1]Sheet1'!$A$1:$F$242,6)</f>
        <v>Via Guidubaldo del Monte Roma RM - 00197</v>
      </c>
      <c r="E27" s="8" t="str">
        <f>VLOOKUP(C27,'[1]Sheet1'!$A$1:$F$242,2)</f>
        <v>05877611003</v>
      </c>
      <c r="F27" s="50">
        <v>31361.03</v>
      </c>
      <c r="G27" s="8" t="s">
        <v>835</v>
      </c>
      <c r="H27" s="8">
        <v>40486</v>
      </c>
      <c r="I27" s="15">
        <v>42037</v>
      </c>
      <c r="J27" s="26" t="s">
        <v>343</v>
      </c>
    </row>
    <row r="28" spans="1:10" ht="12.75" customHeight="1">
      <c r="A28" s="9">
        <v>8</v>
      </c>
      <c r="B28" s="15">
        <v>42048</v>
      </c>
      <c r="C28" s="1" t="s">
        <v>12</v>
      </c>
      <c r="D28" t="str">
        <f>VLOOKUP(C28,'[1]Sheet1'!$A$1:$F$242,6)</f>
        <v>Via Guidubaldo del Monte Roma RM - 00197</v>
      </c>
      <c r="E28" s="8" t="str">
        <f>VLOOKUP(C28,'[1]Sheet1'!$A$1:$F$242,2)</f>
        <v>05877611003</v>
      </c>
      <c r="F28" s="50">
        <v>49.76</v>
      </c>
      <c r="G28" s="8" t="s">
        <v>836</v>
      </c>
      <c r="H28" s="8">
        <v>80184</v>
      </c>
      <c r="I28" s="15">
        <v>42037</v>
      </c>
      <c r="J28" s="26" t="s">
        <v>343</v>
      </c>
    </row>
    <row r="29" spans="1:10" ht="12.75" customHeight="1">
      <c r="A29" s="9">
        <v>8</v>
      </c>
      <c r="B29" s="15">
        <v>42048</v>
      </c>
      <c r="C29" s="1" t="s">
        <v>12</v>
      </c>
      <c r="D29" t="str">
        <f>VLOOKUP(C29,'[1]Sheet1'!$A$1:$F$242,6)</f>
        <v>Via Guidubaldo del Monte Roma RM - 00197</v>
      </c>
      <c r="E29" s="8" t="str">
        <f>VLOOKUP(C29,'[1]Sheet1'!$A$1:$F$242,2)</f>
        <v>05877611003</v>
      </c>
      <c r="F29" s="50">
        <v>-275.32</v>
      </c>
      <c r="G29" s="8" t="s">
        <v>837</v>
      </c>
      <c r="H29" s="8">
        <v>40609</v>
      </c>
      <c r="I29" s="15">
        <v>42038</v>
      </c>
      <c r="J29" s="26" t="s">
        <v>343</v>
      </c>
    </row>
    <row r="30" spans="1:10" ht="12.75" customHeight="1">
      <c r="A30" s="9">
        <v>8</v>
      </c>
      <c r="B30" s="15">
        <v>42048</v>
      </c>
      <c r="C30" s="1" t="s">
        <v>13</v>
      </c>
      <c r="D30" t="s">
        <v>150</v>
      </c>
      <c r="E30" s="14" t="s">
        <v>151</v>
      </c>
      <c r="F30" s="50">
        <v>10685.87</v>
      </c>
      <c r="G30" s="8" t="s">
        <v>838</v>
      </c>
      <c r="H30" s="14" t="s">
        <v>842</v>
      </c>
      <c r="I30" s="15">
        <v>42037</v>
      </c>
      <c r="J30" s="26" t="s">
        <v>343</v>
      </c>
    </row>
    <row r="31" spans="1:11" s="35" customFormat="1" ht="12.75" customHeight="1">
      <c r="A31" s="32">
        <v>8</v>
      </c>
      <c r="B31" s="33">
        <v>42048</v>
      </c>
      <c r="C31" s="34" t="s">
        <v>129</v>
      </c>
      <c r="D31" s="35" t="s">
        <v>152</v>
      </c>
      <c r="E31" s="36" t="s">
        <v>153</v>
      </c>
      <c r="F31" s="49">
        <v>3730</v>
      </c>
      <c r="G31" s="31" t="s">
        <v>541</v>
      </c>
      <c r="H31" s="31" t="s">
        <v>343</v>
      </c>
      <c r="I31" s="38">
        <v>2015</v>
      </c>
      <c r="J31" s="26" t="s">
        <v>343</v>
      </c>
      <c r="K31" s="39"/>
    </row>
    <row r="32" spans="1:11" s="35" customFormat="1" ht="12.75" customHeight="1">
      <c r="A32" s="32">
        <v>9</v>
      </c>
      <c r="B32" s="33">
        <v>42053</v>
      </c>
      <c r="C32" s="40" t="s">
        <v>840</v>
      </c>
      <c r="D32" s="35" t="s">
        <v>1492</v>
      </c>
      <c r="E32" s="36" t="s">
        <v>343</v>
      </c>
      <c r="F32" s="49">
        <v>214.2</v>
      </c>
      <c r="G32" s="31" t="s">
        <v>841</v>
      </c>
      <c r="H32" s="31" t="s">
        <v>978</v>
      </c>
      <c r="I32" s="38">
        <v>2014</v>
      </c>
      <c r="J32" s="26" t="s">
        <v>343</v>
      </c>
      <c r="K32" s="39"/>
    </row>
    <row r="33" spans="1:11" s="35" customFormat="1" ht="12.75" customHeight="1">
      <c r="A33" s="32">
        <v>9</v>
      </c>
      <c r="B33" s="33">
        <v>42053</v>
      </c>
      <c r="C33" s="40" t="s">
        <v>843</v>
      </c>
      <c r="D33" s="35" t="s">
        <v>1492</v>
      </c>
      <c r="E33" s="36" t="s">
        <v>343</v>
      </c>
      <c r="F33" s="49">
        <v>700.92</v>
      </c>
      <c r="G33" s="31" t="s">
        <v>841</v>
      </c>
      <c r="H33" s="31" t="s">
        <v>978</v>
      </c>
      <c r="I33" s="38">
        <v>2014</v>
      </c>
      <c r="J33" s="26" t="s">
        <v>343</v>
      </c>
      <c r="K33" s="39"/>
    </row>
    <row r="34" spans="1:10" ht="12.75" customHeight="1">
      <c r="A34" s="9">
        <v>11</v>
      </c>
      <c r="B34" s="15">
        <v>42058</v>
      </c>
      <c r="C34" s="1" t="s">
        <v>6</v>
      </c>
      <c r="D34" t="s">
        <v>844</v>
      </c>
      <c r="E34" s="14" t="s">
        <v>141</v>
      </c>
      <c r="F34" s="50">
        <v>702.96</v>
      </c>
      <c r="G34" s="8" t="s">
        <v>845</v>
      </c>
      <c r="H34" s="8" t="s">
        <v>846</v>
      </c>
      <c r="I34" s="24">
        <v>41894</v>
      </c>
      <c r="J34" s="26" t="s">
        <v>726</v>
      </c>
    </row>
    <row r="35" spans="1:10" ht="12.75" customHeight="1">
      <c r="A35" s="9">
        <v>11</v>
      </c>
      <c r="B35" s="15">
        <v>42058</v>
      </c>
      <c r="C35" s="1" t="s">
        <v>24</v>
      </c>
      <c r="D35" t="s">
        <v>847</v>
      </c>
      <c r="E35" s="14" t="s">
        <v>169</v>
      </c>
      <c r="F35" s="50">
        <v>1403.36</v>
      </c>
      <c r="G35" s="8" t="s">
        <v>848</v>
      </c>
      <c r="H35" s="8" t="s">
        <v>851</v>
      </c>
      <c r="I35" s="24">
        <v>41851</v>
      </c>
      <c r="J35" s="26" t="s">
        <v>530</v>
      </c>
    </row>
    <row r="36" spans="1:10" ht="12.75" customHeight="1">
      <c r="A36" s="9">
        <v>11</v>
      </c>
      <c r="B36" s="15">
        <v>42058</v>
      </c>
      <c r="C36" s="1" t="s">
        <v>24</v>
      </c>
      <c r="D36" t="s">
        <v>847</v>
      </c>
      <c r="E36" s="14" t="s">
        <v>169</v>
      </c>
      <c r="F36" s="50">
        <v>349</v>
      </c>
      <c r="G36" s="8" t="s">
        <v>850</v>
      </c>
      <c r="H36" s="8" t="s">
        <v>852</v>
      </c>
      <c r="I36" s="24">
        <v>41882</v>
      </c>
      <c r="J36" s="26" t="s">
        <v>530</v>
      </c>
    </row>
    <row r="37" spans="1:10" ht="12.75" customHeight="1">
      <c r="A37" s="9">
        <v>11</v>
      </c>
      <c r="B37" s="15">
        <v>42058</v>
      </c>
      <c r="C37" s="1" t="s">
        <v>4</v>
      </c>
      <c r="D37" t="s">
        <v>853</v>
      </c>
      <c r="E37" s="14" t="s">
        <v>137</v>
      </c>
      <c r="F37" s="50">
        <v>605.73</v>
      </c>
      <c r="G37" s="8" t="s">
        <v>849</v>
      </c>
      <c r="H37" s="8" t="s">
        <v>855</v>
      </c>
      <c r="I37" s="24">
        <v>41851</v>
      </c>
      <c r="J37" s="26" t="s">
        <v>857</v>
      </c>
    </row>
    <row r="38" spans="1:10" ht="12.75" customHeight="1">
      <c r="A38" s="9">
        <v>11</v>
      </c>
      <c r="B38" s="15">
        <v>42058</v>
      </c>
      <c r="C38" s="1" t="s">
        <v>4</v>
      </c>
      <c r="D38" t="s">
        <v>853</v>
      </c>
      <c r="E38" s="14" t="s">
        <v>137</v>
      </c>
      <c r="F38" s="50">
        <v>258.03</v>
      </c>
      <c r="G38" s="8" t="s">
        <v>854</v>
      </c>
      <c r="H38" s="8" t="s">
        <v>856</v>
      </c>
      <c r="I38" s="24">
        <v>41882</v>
      </c>
      <c r="J38" s="26" t="s">
        <v>857</v>
      </c>
    </row>
    <row r="39" spans="1:10" ht="12.75" customHeight="1">
      <c r="A39" s="9">
        <v>11</v>
      </c>
      <c r="B39" s="15">
        <v>42058</v>
      </c>
      <c r="C39" s="1" t="s">
        <v>33</v>
      </c>
      <c r="D39" t="s">
        <v>180</v>
      </c>
      <c r="E39" s="8" t="str">
        <f>VLOOKUP(C39,'[1]Sheet1'!$A$1:$F$242,2)</f>
        <v>05724831002</v>
      </c>
      <c r="F39" s="50">
        <v>6506.65</v>
      </c>
      <c r="G39" s="8" t="s">
        <v>858</v>
      </c>
      <c r="H39" s="8">
        <v>2014015435</v>
      </c>
      <c r="I39" s="24">
        <v>41912</v>
      </c>
      <c r="J39" s="26" t="s">
        <v>723</v>
      </c>
    </row>
    <row r="40" spans="1:10" ht="12.75" customHeight="1">
      <c r="A40" s="9">
        <v>11</v>
      </c>
      <c r="B40" s="15">
        <v>42058</v>
      </c>
      <c r="C40" s="1" t="s">
        <v>73</v>
      </c>
      <c r="D40" t="str">
        <f>VLOOKUP(C40,'[1]Sheet1'!$A$1:$F$242,6)</f>
        <v>Via Alberto Falck Sesto San Giovanni MI - 20099</v>
      </c>
      <c r="E40" s="8" t="str">
        <f>VLOOKUP(C40,'[1]Sheet1'!$A$1:$F$242,2)</f>
        <v>06825210963</v>
      </c>
      <c r="F40" s="50">
        <v>1238.5</v>
      </c>
      <c r="G40" s="8" t="s">
        <v>859</v>
      </c>
      <c r="H40" s="8" t="s">
        <v>860</v>
      </c>
      <c r="I40" s="24">
        <v>41881</v>
      </c>
      <c r="J40" s="26" t="s">
        <v>521</v>
      </c>
    </row>
    <row r="41" spans="1:10" ht="12.75" customHeight="1">
      <c r="A41" s="9">
        <v>11</v>
      </c>
      <c r="B41" s="15">
        <v>42058</v>
      </c>
      <c r="C41" s="1" t="s">
        <v>25</v>
      </c>
      <c r="D41" t="s">
        <v>170</v>
      </c>
      <c r="E41" s="14" t="s">
        <v>171</v>
      </c>
      <c r="F41" s="50">
        <v>1257.78</v>
      </c>
      <c r="G41" s="8" t="s">
        <v>861</v>
      </c>
      <c r="H41" s="8" t="s">
        <v>863</v>
      </c>
      <c r="I41" s="24">
        <v>41851</v>
      </c>
      <c r="J41" s="26" t="s">
        <v>865</v>
      </c>
    </row>
    <row r="42" spans="1:10" ht="12.75" customHeight="1">
      <c r="A42" s="9">
        <v>11</v>
      </c>
      <c r="B42" s="15">
        <v>42058</v>
      </c>
      <c r="C42" s="1" t="s">
        <v>25</v>
      </c>
      <c r="D42" t="s">
        <v>170</v>
      </c>
      <c r="E42" s="14" t="s">
        <v>171</v>
      </c>
      <c r="F42" s="50">
        <v>1006.07</v>
      </c>
      <c r="G42" s="8" t="s">
        <v>862</v>
      </c>
      <c r="H42" s="8" t="s">
        <v>864</v>
      </c>
      <c r="I42" s="24">
        <v>41882</v>
      </c>
      <c r="J42" s="26" t="s">
        <v>865</v>
      </c>
    </row>
    <row r="43" spans="1:10" ht="12.75" customHeight="1">
      <c r="A43" s="9">
        <v>11</v>
      </c>
      <c r="B43" s="15">
        <v>42058</v>
      </c>
      <c r="C43" s="1" t="s">
        <v>28</v>
      </c>
      <c r="D43" t="s">
        <v>444</v>
      </c>
      <c r="E43" s="14" t="s">
        <v>866</v>
      </c>
      <c r="F43" s="50">
        <v>2209.35</v>
      </c>
      <c r="G43" s="8" t="s">
        <v>867</v>
      </c>
      <c r="H43" s="8" t="s">
        <v>868</v>
      </c>
      <c r="I43" s="24">
        <v>41882</v>
      </c>
      <c r="J43" s="26" t="s">
        <v>869</v>
      </c>
    </row>
    <row r="44" spans="1:9" ht="12.75" customHeight="1">
      <c r="A44" s="9">
        <v>11</v>
      </c>
      <c r="B44" s="15">
        <v>42058</v>
      </c>
      <c r="C44" s="1" t="s">
        <v>2</v>
      </c>
      <c r="D44" t="str">
        <f>VLOOKUP(C44,'[1]Sheet1'!$A$1:$F$242,6)</f>
        <v>Via Fantoli Milano MI - 20138</v>
      </c>
      <c r="E44" s="8" t="str">
        <f>VLOOKUP(C44,'[1]Sheet1'!$A$1:$F$242,2)</f>
        <v>12383760159</v>
      </c>
      <c r="F44" s="50">
        <v>382.17</v>
      </c>
      <c r="G44" s="8" t="s">
        <v>870</v>
      </c>
      <c r="H44" s="14">
        <v>533927</v>
      </c>
      <c r="I44" s="15">
        <v>41837</v>
      </c>
    </row>
    <row r="45" spans="1:10" ht="12.75" customHeight="1">
      <c r="A45" s="9">
        <v>11</v>
      </c>
      <c r="B45" s="15">
        <v>42058</v>
      </c>
      <c r="C45" s="1" t="s">
        <v>2</v>
      </c>
      <c r="D45" t="str">
        <f>VLOOKUP(C45,'[1]Sheet1'!$A$1:$F$242,6)</f>
        <v>Via Fantoli Milano MI - 20138</v>
      </c>
      <c r="E45" s="8" t="str">
        <f>VLOOKUP(C45,'[1]Sheet1'!$A$1:$F$242,2)</f>
        <v>12383760159</v>
      </c>
      <c r="F45" s="50">
        <v>4.27</v>
      </c>
      <c r="G45" s="8" t="s">
        <v>871</v>
      </c>
      <c r="H45" s="14">
        <v>533928</v>
      </c>
      <c r="I45" s="15">
        <v>41837</v>
      </c>
      <c r="J45" s="26" t="s">
        <v>343</v>
      </c>
    </row>
    <row r="46" spans="1:10" ht="12.75" customHeight="1">
      <c r="A46" s="9">
        <v>11</v>
      </c>
      <c r="B46" s="15">
        <v>42058</v>
      </c>
      <c r="C46" s="1" t="s">
        <v>2</v>
      </c>
      <c r="D46" t="str">
        <f>VLOOKUP(C46,'[1]Sheet1'!$A$1:$F$242,6)</f>
        <v>Via Fantoli Milano MI - 20138</v>
      </c>
      <c r="E46" s="8" t="str">
        <f>VLOOKUP(C46,'[1]Sheet1'!$A$1:$F$242,2)</f>
        <v>12383760159</v>
      </c>
      <c r="F46" s="50">
        <v>465.69</v>
      </c>
      <c r="G46" s="8" t="s">
        <v>872</v>
      </c>
      <c r="H46" s="14">
        <v>546913</v>
      </c>
      <c r="I46" s="15">
        <v>41879</v>
      </c>
      <c r="J46" s="26" t="s">
        <v>343</v>
      </c>
    </row>
    <row r="47" spans="1:10" ht="12.75" customHeight="1">
      <c r="A47" s="9">
        <v>11</v>
      </c>
      <c r="B47" s="15">
        <v>42058</v>
      </c>
      <c r="C47" s="1" t="s">
        <v>2</v>
      </c>
      <c r="D47" t="str">
        <f>VLOOKUP(C47,'[1]Sheet1'!$A$1:$F$242,6)</f>
        <v>Via Fantoli Milano MI - 20138</v>
      </c>
      <c r="E47" s="8" t="str">
        <f>VLOOKUP(C47,'[1]Sheet1'!$A$1:$F$242,2)</f>
        <v>12383760159</v>
      </c>
      <c r="F47" s="50">
        <v>0.43</v>
      </c>
      <c r="G47" s="8" t="s">
        <v>873</v>
      </c>
      <c r="H47" s="14">
        <v>557818</v>
      </c>
      <c r="I47" s="15">
        <v>41900</v>
      </c>
      <c r="J47" s="26" t="s">
        <v>343</v>
      </c>
    </row>
    <row r="48" spans="1:10" ht="12.75" customHeight="1">
      <c r="A48" s="9">
        <v>11</v>
      </c>
      <c r="B48" s="15">
        <v>42058</v>
      </c>
      <c r="C48" s="1" t="s">
        <v>7</v>
      </c>
      <c r="D48" t="s">
        <v>442</v>
      </c>
      <c r="E48" s="14" t="s">
        <v>414</v>
      </c>
      <c r="F48" s="50">
        <v>757</v>
      </c>
      <c r="G48" s="8" t="s">
        <v>874</v>
      </c>
      <c r="H48" s="8" t="s">
        <v>875</v>
      </c>
      <c r="I48" s="24">
        <v>41881</v>
      </c>
      <c r="J48" s="26" t="s">
        <v>520</v>
      </c>
    </row>
    <row r="49" spans="1:10" ht="12.75" customHeight="1">
      <c r="A49" s="9">
        <v>11</v>
      </c>
      <c r="B49" s="15">
        <v>42058</v>
      </c>
      <c r="C49" s="1" t="s">
        <v>21</v>
      </c>
      <c r="D49" t="s">
        <v>164</v>
      </c>
      <c r="E49" s="14" t="s">
        <v>165</v>
      </c>
      <c r="F49" s="50">
        <v>197.21</v>
      </c>
      <c r="G49" s="8" t="s">
        <v>876</v>
      </c>
      <c r="H49" s="8" t="s">
        <v>877</v>
      </c>
      <c r="I49" s="24">
        <v>41908</v>
      </c>
      <c r="J49" s="26" t="s">
        <v>343</v>
      </c>
    </row>
    <row r="50" spans="1:10" ht="12.75" customHeight="1">
      <c r="A50" s="9">
        <v>11</v>
      </c>
      <c r="B50" s="15">
        <v>42058</v>
      </c>
      <c r="C50" s="1" t="s">
        <v>60</v>
      </c>
      <c r="D50" t="s">
        <v>198</v>
      </c>
      <c r="E50" s="14" t="s">
        <v>199</v>
      </c>
      <c r="F50" s="50">
        <v>1466.44</v>
      </c>
      <c r="G50" s="8" t="s">
        <v>878</v>
      </c>
      <c r="H50" s="8" t="s">
        <v>879</v>
      </c>
      <c r="I50" s="24">
        <v>41900</v>
      </c>
      <c r="J50" s="26" t="s">
        <v>343</v>
      </c>
    </row>
    <row r="51" spans="1:10" ht="12.75" customHeight="1">
      <c r="A51" s="9">
        <v>11</v>
      </c>
      <c r="B51" s="15">
        <v>42058</v>
      </c>
      <c r="C51" s="1" t="s">
        <v>8</v>
      </c>
      <c r="D51" t="s">
        <v>824</v>
      </c>
      <c r="E51" s="14" t="s">
        <v>143</v>
      </c>
      <c r="F51" s="50">
        <v>197.59</v>
      </c>
      <c r="G51" s="8" t="s">
        <v>880</v>
      </c>
      <c r="H51" s="8" t="s">
        <v>883</v>
      </c>
      <c r="I51" s="24">
        <v>41881</v>
      </c>
      <c r="J51" s="26" t="s">
        <v>569</v>
      </c>
    </row>
    <row r="52" spans="1:10" ht="12.75" customHeight="1">
      <c r="A52" s="9">
        <v>11</v>
      </c>
      <c r="B52" s="15">
        <v>42058</v>
      </c>
      <c r="C52" s="1" t="s">
        <v>8</v>
      </c>
      <c r="D52" t="s">
        <v>824</v>
      </c>
      <c r="E52" s="14" t="s">
        <v>143</v>
      </c>
      <c r="F52" s="50">
        <v>375.35</v>
      </c>
      <c r="G52" s="8" t="s">
        <v>881</v>
      </c>
      <c r="H52" s="8" t="s">
        <v>882</v>
      </c>
      <c r="I52" s="24">
        <v>41881</v>
      </c>
      <c r="J52" s="26" t="s">
        <v>569</v>
      </c>
    </row>
    <row r="53" spans="1:10" ht="12.75" customHeight="1">
      <c r="A53" s="9">
        <v>11</v>
      </c>
      <c r="B53" s="15">
        <v>42058</v>
      </c>
      <c r="C53" s="1" t="s">
        <v>23</v>
      </c>
      <c r="D53" t="s">
        <v>884</v>
      </c>
      <c r="E53" s="14" t="s">
        <v>167</v>
      </c>
      <c r="F53" s="50">
        <v>192.76</v>
      </c>
      <c r="G53" s="8" t="s">
        <v>885</v>
      </c>
      <c r="H53" s="8">
        <v>1732</v>
      </c>
      <c r="I53" s="24">
        <v>41942</v>
      </c>
      <c r="J53" s="26" t="s">
        <v>712</v>
      </c>
    </row>
    <row r="54" spans="1:11" s="35" customFormat="1" ht="12.75" customHeight="1">
      <c r="A54" s="31">
        <v>12</v>
      </c>
      <c r="B54" s="33">
        <v>42058</v>
      </c>
      <c r="C54" s="40" t="s">
        <v>32</v>
      </c>
      <c r="D54" s="35" t="s">
        <v>178</v>
      </c>
      <c r="E54" s="36" t="s">
        <v>179</v>
      </c>
      <c r="F54" s="49">
        <v>5490</v>
      </c>
      <c r="G54" s="31" t="s">
        <v>886</v>
      </c>
      <c r="H54" s="31">
        <v>5770200937</v>
      </c>
      <c r="I54" s="41">
        <v>41920</v>
      </c>
      <c r="J54" s="26" t="s">
        <v>343</v>
      </c>
      <c r="K54" s="39"/>
    </row>
    <row r="55" spans="1:10" ht="12.75" customHeight="1">
      <c r="A55" s="8">
        <v>12</v>
      </c>
      <c r="B55" s="15">
        <v>42058</v>
      </c>
      <c r="C55" s="1" t="s">
        <v>18</v>
      </c>
      <c r="D55" t="str">
        <f>VLOOKUP(C55,'[1]Sheet1'!$A$1:$F$242,6)</f>
        <v>Via Monte Bianco Selvino BG - 24020</v>
      </c>
      <c r="E55" s="8" t="str">
        <f>VLOOKUP(C55,'[1]Sheet1'!$A$1:$F$242,2)</f>
        <v>01531110169</v>
      </c>
      <c r="F55" s="50">
        <v>1152.83</v>
      </c>
      <c r="G55" s="8" t="s">
        <v>887</v>
      </c>
      <c r="H55" s="8" t="s">
        <v>889</v>
      </c>
      <c r="I55" s="24">
        <v>41883</v>
      </c>
      <c r="J55" s="26" t="s">
        <v>606</v>
      </c>
    </row>
    <row r="56" spans="1:10" ht="12.75" customHeight="1">
      <c r="A56" s="8">
        <v>12</v>
      </c>
      <c r="B56" s="15">
        <v>42058</v>
      </c>
      <c r="C56" s="1" t="s">
        <v>18</v>
      </c>
      <c r="D56" t="str">
        <f>VLOOKUP(C56,'[1]Sheet1'!$A$1:$F$242,6)</f>
        <v>Via Monte Bianco Selvino BG - 24020</v>
      </c>
      <c r="E56" s="8" t="str">
        <f>VLOOKUP(C56,'[1]Sheet1'!$A$1:$F$242,2)</f>
        <v>01531110169</v>
      </c>
      <c r="F56" s="50">
        <v>94.87</v>
      </c>
      <c r="G56" s="8" t="s">
        <v>888</v>
      </c>
      <c r="H56" s="8" t="s">
        <v>890</v>
      </c>
      <c r="I56" s="24">
        <v>41883</v>
      </c>
      <c r="J56" s="26" t="s">
        <v>606</v>
      </c>
    </row>
    <row r="57" spans="1:10" ht="12.75" customHeight="1">
      <c r="A57" s="9">
        <v>12</v>
      </c>
      <c r="B57" s="15">
        <v>42058</v>
      </c>
      <c r="C57" s="1" t="s">
        <v>35</v>
      </c>
      <c r="D57" t="s">
        <v>813</v>
      </c>
      <c r="E57" s="14" t="s">
        <v>185</v>
      </c>
      <c r="F57" s="50">
        <v>663.89</v>
      </c>
      <c r="G57" s="8" t="s">
        <v>891</v>
      </c>
      <c r="H57" s="14" t="s">
        <v>892</v>
      </c>
      <c r="I57" s="24">
        <v>41935</v>
      </c>
      <c r="J57" s="26" t="s">
        <v>343</v>
      </c>
    </row>
    <row r="58" spans="1:10" ht="12.75" customHeight="1">
      <c r="A58" s="9">
        <v>12</v>
      </c>
      <c r="B58" s="15">
        <v>42058</v>
      </c>
      <c r="C58" s="1" t="s">
        <v>893</v>
      </c>
      <c r="D58" t="s">
        <v>894</v>
      </c>
      <c r="E58" s="14" t="s">
        <v>895</v>
      </c>
      <c r="F58" s="50">
        <v>793</v>
      </c>
      <c r="G58" s="8" t="s">
        <v>896</v>
      </c>
      <c r="H58" s="8">
        <v>259</v>
      </c>
      <c r="I58" s="24">
        <v>41964</v>
      </c>
      <c r="J58" s="26" t="s">
        <v>897</v>
      </c>
    </row>
    <row r="59" spans="1:10" ht="12.75" customHeight="1">
      <c r="A59" s="9">
        <v>12</v>
      </c>
      <c r="B59" s="15">
        <v>42058</v>
      </c>
      <c r="C59" s="1" t="s">
        <v>33</v>
      </c>
      <c r="D59" t="s">
        <v>180</v>
      </c>
      <c r="E59" s="8" t="str">
        <f>VLOOKUP(C59,'[1]Sheet1'!$A$1:$F$242,2)</f>
        <v>05724831002</v>
      </c>
      <c r="F59" s="50">
        <v>4422.34</v>
      </c>
      <c r="G59" s="8" t="s">
        <v>898</v>
      </c>
      <c r="H59" s="8">
        <v>2014016040</v>
      </c>
      <c r="I59" s="24">
        <v>41912</v>
      </c>
      <c r="J59" s="26" t="s">
        <v>900</v>
      </c>
    </row>
    <row r="60" spans="1:10" ht="12.75" customHeight="1">
      <c r="A60" s="9">
        <v>12</v>
      </c>
      <c r="B60" s="15">
        <v>42058</v>
      </c>
      <c r="C60" s="1" t="s">
        <v>33</v>
      </c>
      <c r="D60" t="s">
        <v>180</v>
      </c>
      <c r="E60" s="8" t="str">
        <f>VLOOKUP(C60,'[1]Sheet1'!$A$1:$F$242,2)</f>
        <v>05724831002</v>
      </c>
      <c r="F60" s="50">
        <v>1422.46</v>
      </c>
      <c r="G60" s="8" t="s">
        <v>899</v>
      </c>
      <c r="H60" s="8">
        <v>2014016080</v>
      </c>
      <c r="I60" s="24">
        <v>41912</v>
      </c>
      <c r="J60" s="26" t="s">
        <v>572</v>
      </c>
    </row>
    <row r="61" spans="1:10" ht="12.75" customHeight="1">
      <c r="A61" s="9">
        <v>12</v>
      </c>
      <c r="B61" s="15">
        <v>42058</v>
      </c>
      <c r="C61" s="1" t="s">
        <v>668</v>
      </c>
      <c r="D61" t="s">
        <v>901</v>
      </c>
      <c r="E61" s="14" t="s">
        <v>902</v>
      </c>
      <c r="F61" s="50">
        <v>1124.14</v>
      </c>
      <c r="G61" s="8" t="s">
        <v>903</v>
      </c>
      <c r="H61" s="8" t="s">
        <v>904</v>
      </c>
      <c r="I61" s="24">
        <v>41961</v>
      </c>
      <c r="J61" s="26" t="s">
        <v>764</v>
      </c>
    </row>
    <row r="62" spans="1:10" ht="12.75" customHeight="1">
      <c r="A62" s="9">
        <v>12</v>
      </c>
      <c r="B62" s="15">
        <v>42058</v>
      </c>
      <c r="C62" s="1" t="s">
        <v>905</v>
      </c>
      <c r="D62" t="s">
        <v>906</v>
      </c>
      <c r="E62" s="14" t="s">
        <v>907</v>
      </c>
      <c r="F62" s="50">
        <v>1586</v>
      </c>
      <c r="G62" s="8" t="s">
        <v>908</v>
      </c>
      <c r="H62" s="8" t="s">
        <v>909</v>
      </c>
      <c r="I62" s="24">
        <v>41933</v>
      </c>
      <c r="J62" s="26" t="s">
        <v>910</v>
      </c>
    </row>
    <row r="63" spans="1:10" ht="12.75" customHeight="1">
      <c r="A63" s="9">
        <v>12</v>
      </c>
      <c r="B63" s="15">
        <v>42058</v>
      </c>
      <c r="C63" s="1" t="s">
        <v>36</v>
      </c>
      <c r="D63" t="s">
        <v>186</v>
      </c>
      <c r="E63" s="14" t="s">
        <v>187</v>
      </c>
      <c r="F63" s="50">
        <v>1399.06</v>
      </c>
      <c r="G63" s="8" t="s">
        <v>911</v>
      </c>
      <c r="H63" s="8">
        <v>250</v>
      </c>
      <c r="I63" s="24">
        <v>41915</v>
      </c>
      <c r="J63" s="26" t="s">
        <v>343</v>
      </c>
    </row>
    <row r="64" spans="1:10" ht="12.75" customHeight="1">
      <c r="A64" s="9">
        <v>12</v>
      </c>
      <c r="B64" s="15">
        <v>42058</v>
      </c>
      <c r="C64" s="1" t="s">
        <v>5</v>
      </c>
      <c r="D64" t="s">
        <v>138</v>
      </c>
      <c r="E64" s="14" t="s">
        <v>139</v>
      </c>
      <c r="F64" s="50">
        <v>1385.59</v>
      </c>
      <c r="G64" s="8" t="s">
        <v>912</v>
      </c>
      <c r="H64" s="8" t="s">
        <v>913</v>
      </c>
      <c r="I64" s="24">
        <v>41972</v>
      </c>
      <c r="J64" s="26" t="s">
        <v>343</v>
      </c>
    </row>
    <row r="65" spans="1:10" ht="12.75" customHeight="1">
      <c r="A65" s="9">
        <v>12</v>
      </c>
      <c r="B65" s="15">
        <v>42058</v>
      </c>
      <c r="C65" s="1" t="s">
        <v>914</v>
      </c>
      <c r="D65" t="s">
        <v>915</v>
      </c>
      <c r="E65" s="14" t="s">
        <v>916</v>
      </c>
      <c r="F65" s="50">
        <v>2139.88</v>
      </c>
      <c r="G65" s="8" t="s">
        <v>917</v>
      </c>
      <c r="H65" s="8">
        <v>3313</v>
      </c>
      <c r="I65" s="24">
        <v>41957</v>
      </c>
      <c r="J65" s="26" t="s">
        <v>918</v>
      </c>
    </row>
    <row r="66" spans="1:10" ht="12.75" customHeight="1">
      <c r="A66" s="9">
        <v>12</v>
      </c>
      <c r="B66" s="15">
        <v>42058</v>
      </c>
      <c r="C66" s="1" t="s">
        <v>27</v>
      </c>
      <c r="D66" t="s">
        <v>919</v>
      </c>
      <c r="E66" s="14" t="s">
        <v>175</v>
      </c>
      <c r="F66" s="50">
        <v>1360</v>
      </c>
      <c r="G66" s="8" t="s">
        <v>920</v>
      </c>
      <c r="H66" s="14" t="s">
        <v>294</v>
      </c>
      <c r="I66" s="24">
        <v>41912</v>
      </c>
      <c r="J66" s="26" t="s">
        <v>334</v>
      </c>
    </row>
    <row r="67" spans="1:10" ht="12.75" customHeight="1">
      <c r="A67" s="9">
        <v>13</v>
      </c>
      <c r="B67" s="15">
        <v>42065</v>
      </c>
      <c r="C67" s="1" t="s">
        <v>921</v>
      </c>
      <c r="D67" t="s">
        <v>922</v>
      </c>
      <c r="E67" s="14" t="s">
        <v>923</v>
      </c>
      <c r="F67" s="50">
        <v>685.15</v>
      </c>
      <c r="G67" s="8" t="s">
        <v>924</v>
      </c>
      <c r="H67" s="14" t="s">
        <v>925</v>
      </c>
      <c r="I67" s="24">
        <v>41920</v>
      </c>
      <c r="J67" s="26" t="s">
        <v>926</v>
      </c>
    </row>
    <row r="68" spans="1:11" s="35" customFormat="1" ht="12.75" customHeight="1">
      <c r="A68" s="32">
        <v>14</v>
      </c>
      <c r="B68" s="33">
        <v>42072</v>
      </c>
      <c r="C68" s="40" t="s">
        <v>132</v>
      </c>
      <c r="D68" s="35" t="s">
        <v>804</v>
      </c>
      <c r="E68" s="36" t="s">
        <v>217</v>
      </c>
      <c r="F68" s="49">
        <v>1758.2</v>
      </c>
      <c r="G68" s="31" t="s">
        <v>343</v>
      </c>
      <c r="H68" s="31" t="s">
        <v>343</v>
      </c>
      <c r="I68" s="38" t="s">
        <v>343</v>
      </c>
      <c r="J68" s="26" t="s">
        <v>343</v>
      </c>
      <c r="K68" s="39"/>
    </row>
    <row r="69" spans="1:10" ht="12.75" customHeight="1">
      <c r="A69" s="9">
        <v>15</v>
      </c>
      <c r="B69" s="15">
        <v>42072</v>
      </c>
      <c r="C69" s="1" t="s">
        <v>6</v>
      </c>
      <c r="D69" t="s">
        <v>844</v>
      </c>
      <c r="E69" s="14" t="s">
        <v>141</v>
      </c>
      <c r="F69" s="50">
        <v>985.33</v>
      </c>
      <c r="G69" s="8" t="s">
        <v>929</v>
      </c>
      <c r="H69" s="8" t="s">
        <v>932</v>
      </c>
      <c r="I69" s="24">
        <v>41913</v>
      </c>
      <c r="J69" s="26" t="s">
        <v>726</v>
      </c>
    </row>
    <row r="70" spans="1:10" ht="12.75" customHeight="1">
      <c r="A70" s="9">
        <v>15</v>
      </c>
      <c r="B70" s="33">
        <v>42072</v>
      </c>
      <c r="C70" s="1" t="s">
        <v>6</v>
      </c>
      <c r="D70" t="s">
        <v>844</v>
      </c>
      <c r="E70" s="14" t="s">
        <v>927</v>
      </c>
      <c r="F70" s="50">
        <v>538.95</v>
      </c>
      <c r="G70" s="8" t="s">
        <v>930</v>
      </c>
      <c r="H70" s="8" t="s">
        <v>933</v>
      </c>
      <c r="I70" s="24">
        <v>41919</v>
      </c>
      <c r="J70" s="26" t="s">
        <v>726</v>
      </c>
    </row>
    <row r="71" spans="1:10" ht="12.75" customHeight="1">
      <c r="A71" s="9">
        <v>15</v>
      </c>
      <c r="B71" s="15">
        <v>42072</v>
      </c>
      <c r="C71" s="1" t="s">
        <v>6</v>
      </c>
      <c r="D71" t="s">
        <v>844</v>
      </c>
      <c r="E71" s="14" t="s">
        <v>928</v>
      </c>
      <c r="F71" s="50">
        <v>106</v>
      </c>
      <c r="G71" s="8" t="s">
        <v>931</v>
      </c>
      <c r="H71" s="8" t="s">
        <v>934</v>
      </c>
      <c r="I71" s="24">
        <v>41921</v>
      </c>
      <c r="J71" s="26" t="s">
        <v>726</v>
      </c>
    </row>
    <row r="72" spans="1:10" ht="12.75" customHeight="1">
      <c r="A72" s="9">
        <v>15</v>
      </c>
      <c r="B72" s="15">
        <v>42072</v>
      </c>
      <c r="C72" s="1" t="s">
        <v>10</v>
      </c>
      <c r="D72" t="s">
        <v>144</v>
      </c>
      <c r="E72" s="8" t="str">
        <f>VLOOKUP(C72,'[1]Sheet1'!$A$1:$F$242,2)</f>
        <v>00487540163</v>
      </c>
      <c r="F72" s="50">
        <v>146.4</v>
      </c>
      <c r="G72" s="8" t="s">
        <v>935</v>
      </c>
      <c r="H72" s="8">
        <v>1236</v>
      </c>
      <c r="I72" s="24">
        <v>41912</v>
      </c>
      <c r="J72" s="26" t="s">
        <v>622</v>
      </c>
    </row>
    <row r="73" spans="1:10" ht="12.75" customHeight="1">
      <c r="A73" s="9">
        <v>15</v>
      </c>
      <c r="B73" s="33">
        <v>42072</v>
      </c>
      <c r="C73" s="1" t="s">
        <v>24</v>
      </c>
      <c r="D73" t="s">
        <v>847</v>
      </c>
      <c r="E73" s="14" t="s">
        <v>169</v>
      </c>
      <c r="F73" s="50">
        <v>103.83</v>
      </c>
      <c r="G73" s="8" t="s">
        <v>936</v>
      </c>
      <c r="H73" s="8" t="s">
        <v>938</v>
      </c>
      <c r="I73" s="24">
        <v>41912</v>
      </c>
      <c r="J73" s="26" t="s">
        <v>530</v>
      </c>
    </row>
    <row r="74" spans="1:10" ht="12.75" customHeight="1">
      <c r="A74" s="9">
        <v>15</v>
      </c>
      <c r="B74" s="15">
        <v>42072</v>
      </c>
      <c r="C74" s="1" t="s">
        <v>24</v>
      </c>
      <c r="D74" t="s">
        <v>847</v>
      </c>
      <c r="E74" s="14" t="s">
        <v>169</v>
      </c>
      <c r="F74" s="50">
        <v>786.05</v>
      </c>
      <c r="G74" s="8" t="s">
        <v>937</v>
      </c>
      <c r="H74" s="8" t="s">
        <v>939</v>
      </c>
      <c r="I74" s="24">
        <v>41943</v>
      </c>
      <c r="J74" s="26" t="s">
        <v>530</v>
      </c>
    </row>
    <row r="75" spans="1:10" ht="12.75" customHeight="1">
      <c r="A75" s="9">
        <v>15</v>
      </c>
      <c r="B75" s="15">
        <v>42072</v>
      </c>
      <c r="C75" s="1" t="s">
        <v>4</v>
      </c>
      <c r="D75" t="s">
        <v>853</v>
      </c>
      <c r="E75" s="14" t="s">
        <v>137</v>
      </c>
      <c r="F75" s="50">
        <v>828.62</v>
      </c>
      <c r="G75" s="8" t="s">
        <v>940</v>
      </c>
      <c r="H75" s="8" t="s">
        <v>942</v>
      </c>
      <c r="I75" s="24">
        <v>41912</v>
      </c>
      <c r="J75" s="26" t="s">
        <v>524</v>
      </c>
    </row>
    <row r="76" spans="1:10" ht="12.75" customHeight="1">
      <c r="A76" s="9">
        <v>15</v>
      </c>
      <c r="B76" s="33">
        <v>42072</v>
      </c>
      <c r="C76" s="1" t="s">
        <v>4</v>
      </c>
      <c r="D76" t="s">
        <v>853</v>
      </c>
      <c r="E76" s="14" t="s">
        <v>137</v>
      </c>
      <c r="F76" s="50">
        <v>599.63</v>
      </c>
      <c r="G76" s="8" t="s">
        <v>941</v>
      </c>
      <c r="H76" s="8" t="s">
        <v>943</v>
      </c>
      <c r="I76" s="24">
        <v>41943</v>
      </c>
      <c r="J76" s="26" t="s">
        <v>524</v>
      </c>
    </row>
    <row r="77" spans="1:10" ht="12.75" customHeight="1">
      <c r="A77" s="9">
        <v>15</v>
      </c>
      <c r="B77" s="15">
        <v>42072</v>
      </c>
      <c r="C77" s="1" t="s">
        <v>72</v>
      </c>
      <c r="D77" t="s">
        <v>200</v>
      </c>
      <c r="E77" s="14" t="s">
        <v>201</v>
      </c>
      <c r="F77" s="50">
        <v>24.4</v>
      </c>
      <c r="G77" s="8" t="s">
        <v>944</v>
      </c>
      <c r="H77" s="8">
        <v>2072</v>
      </c>
      <c r="I77" s="24">
        <v>41943</v>
      </c>
      <c r="J77" s="26" t="s">
        <v>945</v>
      </c>
    </row>
    <row r="78" spans="1:10" ht="12.75" customHeight="1">
      <c r="A78" s="9">
        <v>15</v>
      </c>
      <c r="B78" s="15">
        <v>42072</v>
      </c>
      <c r="C78" s="1" t="s">
        <v>2</v>
      </c>
      <c r="D78" t="str">
        <f>VLOOKUP(C78,'[1]Sheet1'!$A$1:$F$242,6)</f>
        <v>Via Fantoli Milano MI - 20138</v>
      </c>
      <c r="E78" s="8" t="str">
        <f>VLOOKUP(C78,'[1]Sheet1'!$A$1:$F$242,2)</f>
        <v>12383760159</v>
      </c>
      <c r="F78" s="50">
        <v>468.5</v>
      </c>
      <c r="G78" s="8" t="s">
        <v>946</v>
      </c>
      <c r="H78" s="8">
        <v>569646</v>
      </c>
      <c r="I78" s="24">
        <v>41935</v>
      </c>
      <c r="J78" s="26" t="s">
        <v>343</v>
      </c>
    </row>
    <row r="79" spans="1:10" ht="12.75" customHeight="1">
      <c r="A79" s="9">
        <v>15</v>
      </c>
      <c r="B79" s="33">
        <v>42072</v>
      </c>
      <c r="C79" s="1" t="s">
        <v>2</v>
      </c>
      <c r="D79" t="str">
        <f>VLOOKUP(C79,'[1]Sheet1'!$A$1:$F$242,6)</f>
        <v>Via Fantoli Milano MI - 20138</v>
      </c>
      <c r="E79" s="8" t="str">
        <f>VLOOKUP(C79,'[1]Sheet1'!$A$1:$F$242,2)</f>
        <v>12383760159</v>
      </c>
      <c r="F79" s="50">
        <v>2.19</v>
      </c>
      <c r="G79" s="8" t="s">
        <v>947</v>
      </c>
      <c r="H79" s="8">
        <v>582530</v>
      </c>
      <c r="I79" s="24">
        <v>41964</v>
      </c>
      <c r="J79" s="26" t="s">
        <v>343</v>
      </c>
    </row>
    <row r="80" spans="1:10" ht="12.75" customHeight="1">
      <c r="A80" s="9">
        <v>15</v>
      </c>
      <c r="B80" s="15">
        <v>42072</v>
      </c>
      <c r="C80" s="1" t="s">
        <v>60</v>
      </c>
      <c r="D80" t="s">
        <v>198</v>
      </c>
      <c r="E80" s="14" t="s">
        <v>199</v>
      </c>
      <c r="F80" s="50">
        <v>1194.38</v>
      </c>
      <c r="G80" s="8" t="s">
        <v>948</v>
      </c>
      <c r="H80" s="8" t="s">
        <v>949</v>
      </c>
      <c r="I80" s="24">
        <v>41928</v>
      </c>
      <c r="J80" s="26" t="s">
        <v>950</v>
      </c>
    </row>
    <row r="81" spans="1:10" ht="12.75" customHeight="1">
      <c r="A81" s="9">
        <v>15</v>
      </c>
      <c r="B81" s="15">
        <v>42072</v>
      </c>
      <c r="C81" s="1" t="s">
        <v>8</v>
      </c>
      <c r="D81" t="s">
        <v>824</v>
      </c>
      <c r="E81" s="14" t="s">
        <v>143</v>
      </c>
      <c r="F81" s="50">
        <v>2742.93</v>
      </c>
      <c r="G81" s="8" t="s">
        <v>951</v>
      </c>
      <c r="H81" s="8" t="s">
        <v>957</v>
      </c>
      <c r="I81" s="24">
        <v>41912</v>
      </c>
      <c r="J81" s="26" t="s">
        <v>569</v>
      </c>
    </row>
    <row r="82" spans="1:10" ht="12.75" customHeight="1">
      <c r="A82" s="9">
        <v>15</v>
      </c>
      <c r="B82" s="15">
        <v>42072</v>
      </c>
      <c r="C82" s="1" t="s">
        <v>8</v>
      </c>
      <c r="D82" t="s">
        <v>824</v>
      </c>
      <c r="E82" s="14" t="s">
        <v>143</v>
      </c>
      <c r="F82" s="50">
        <v>374.39</v>
      </c>
      <c r="G82" s="8" t="s">
        <v>952</v>
      </c>
      <c r="H82" s="8" t="s">
        <v>958</v>
      </c>
      <c r="I82" s="24">
        <v>41912</v>
      </c>
      <c r="J82" s="26" t="s">
        <v>569</v>
      </c>
    </row>
    <row r="83" spans="1:10" ht="12.75" customHeight="1">
      <c r="A83" s="9">
        <v>15</v>
      </c>
      <c r="B83" s="15">
        <v>42072</v>
      </c>
      <c r="C83" s="1" t="s">
        <v>8</v>
      </c>
      <c r="D83" t="s">
        <v>824</v>
      </c>
      <c r="E83" s="14" t="s">
        <v>143</v>
      </c>
      <c r="F83" s="50">
        <v>214.94</v>
      </c>
      <c r="G83" s="8" t="s">
        <v>953</v>
      </c>
      <c r="H83" s="8" t="s">
        <v>959</v>
      </c>
      <c r="I83" s="24">
        <v>41948</v>
      </c>
      <c r="J83" s="26" t="s">
        <v>569</v>
      </c>
    </row>
    <row r="84" spans="1:10" ht="12.75" customHeight="1">
      <c r="A84" s="9">
        <v>15</v>
      </c>
      <c r="B84" s="15">
        <v>42072</v>
      </c>
      <c r="C84" s="1" t="s">
        <v>8</v>
      </c>
      <c r="D84" t="s">
        <v>824</v>
      </c>
      <c r="E84" s="14" t="s">
        <v>143</v>
      </c>
      <c r="F84" s="50">
        <v>147.51</v>
      </c>
      <c r="G84" s="8" t="s">
        <v>954</v>
      </c>
      <c r="H84" s="8" t="s">
        <v>960</v>
      </c>
      <c r="I84" s="24">
        <v>41948</v>
      </c>
      <c r="J84" s="26" t="s">
        <v>569</v>
      </c>
    </row>
    <row r="85" spans="1:10" ht="12.75" customHeight="1">
      <c r="A85" s="9">
        <v>15</v>
      </c>
      <c r="B85" s="15">
        <v>42072</v>
      </c>
      <c r="C85" s="1" t="s">
        <v>8</v>
      </c>
      <c r="D85" t="s">
        <v>824</v>
      </c>
      <c r="E85" s="14" t="s">
        <v>143</v>
      </c>
      <c r="F85" s="50">
        <v>302.19</v>
      </c>
      <c r="G85" s="8" t="s">
        <v>955</v>
      </c>
      <c r="H85" s="8" t="s">
        <v>961</v>
      </c>
      <c r="I85" s="24">
        <v>41948</v>
      </c>
      <c r="J85" s="26" t="s">
        <v>569</v>
      </c>
    </row>
    <row r="86" spans="1:10" ht="12.75" customHeight="1">
      <c r="A86" s="9">
        <v>15</v>
      </c>
      <c r="B86" s="15">
        <v>42072</v>
      </c>
      <c r="C86" s="1" t="s">
        <v>8</v>
      </c>
      <c r="D86" t="s">
        <v>824</v>
      </c>
      <c r="E86" s="14" t="s">
        <v>143</v>
      </c>
      <c r="F86" s="50">
        <v>542.42</v>
      </c>
      <c r="G86" s="8" t="s">
        <v>956</v>
      </c>
      <c r="H86" s="8" t="s">
        <v>962</v>
      </c>
      <c r="I86" s="24">
        <v>41948</v>
      </c>
      <c r="J86" s="26" t="s">
        <v>569</v>
      </c>
    </row>
    <row r="87" spans="1:10" ht="12.75" customHeight="1">
      <c r="A87" s="9">
        <v>16</v>
      </c>
      <c r="B87" s="15">
        <v>42072</v>
      </c>
      <c r="C87" s="1" t="s">
        <v>50</v>
      </c>
      <c r="D87" t="s">
        <v>466</v>
      </c>
      <c r="E87" s="14" t="s">
        <v>191</v>
      </c>
      <c r="F87" s="50">
        <v>394.5</v>
      </c>
      <c r="G87" s="8" t="s">
        <v>965</v>
      </c>
      <c r="H87" s="8">
        <v>95</v>
      </c>
      <c r="I87" s="24">
        <v>41968</v>
      </c>
      <c r="J87" s="26" t="s">
        <v>735</v>
      </c>
    </row>
    <row r="88" spans="1:10" ht="12.75" customHeight="1">
      <c r="A88" s="9">
        <v>16</v>
      </c>
      <c r="B88" s="15">
        <v>42072</v>
      </c>
      <c r="C88" s="1" t="s">
        <v>650</v>
      </c>
      <c r="D88" t="s">
        <v>963</v>
      </c>
      <c r="E88" s="14" t="s">
        <v>964</v>
      </c>
      <c r="F88" s="50">
        <v>427</v>
      </c>
      <c r="G88" s="8" t="s">
        <v>966</v>
      </c>
      <c r="H88" s="8" t="s">
        <v>879</v>
      </c>
      <c r="I88" s="24">
        <v>41968</v>
      </c>
      <c r="J88" s="26" t="s">
        <v>974</v>
      </c>
    </row>
    <row r="89" spans="1:10" ht="12.75" customHeight="1">
      <c r="A89" s="9">
        <v>16</v>
      </c>
      <c r="B89" s="15">
        <v>42072</v>
      </c>
      <c r="C89" s="1" t="s">
        <v>3</v>
      </c>
      <c r="D89" t="s">
        <v>134</v>
      </c>
      <c r="E89" s="14" t="s">
        <v>135</v>
      </c>
      <c r="F89" s="50">
        <v>1639.07</v>
      </c>
      <c r="G89" s="8" t="s">
        <v>967</v>
      </c>
      <c r="H89" s="8" t="s">
        <v>833</v>
      </c>
      <c r="I89" s="24">
        <v>41943</v>
      </c>
      <c r="J89" s="26" t="s">
        <v>575</v>
      </c>
    </row>
    <row r="90" spans="1:10" ht="12.75" customHeight="1">
      <c r="A90" s="9">
        <v>16</v>
      </c>
      <c r="B90" s="15">
        <v>42072</v>
      </c>
      <c r="C90" s="1" t="s">
        <v>61</v>
      </c>
      <c r="D90" t="s">
        <v>455</v>
      </c>
      <c r="E90" s="14" t="s">
        <v>428</v>
      </c>
      <c r="F90" s="50">
        <v>7006.16</v>
      </c>
      <c r="G90" s="8" t="s">
        <v>968</v>
      </c>
      <c r="H90" s="8" t="s">
        <v>972</v>
      </c>
      <c r="I90" s="24">
        <v>41943</v>
      </c>
      <c r="J90" s="26" t="s">
        <v>975</v>
      </c>
    </row>
    <row r="91" spans="1:10" ht="12.75" customHeight="1">
      <c r="A91" s="9">
        <v>16</v>
      </c>
      <c r="B91" s="15">
        <v>42072</v>
      </c>
      <c r="C91" s="1" t="s">
        <v>7</v>
      </c>
      <c r="D91" t="s">
        <v>442</v>
      </c>
      <c r="E91" s="14" t="s">
        <v>414</v>
      </c>
      <c r="F91" s="50">
        <v>1055</v>
      </c>
      <c r="G91" s="8" t="s">
        <v>969</v>
      </c>
      <c r="H91" s="8" t="s">
        <v>973</v>
      </c>
      <c r="I91" s="24">
        <v>41943</v>
      </c>
      <c r="J91" s="26" t="s">
        <v>520</v>
      </c>
    </row>
    <row r="92" spans="1:10" ht="12.75" customHeight="1">
      <c r="A92" s="9">
        <v>16</v>
      </c>
      <c r="B92" s="15">
        <v>42072</v>
      </c>
      <c r="C92" s="1" t="s">
        <v>7</v>
      </c>
      <c r="D92" t="s">
        <v>442</v>
      </c>
      <c r="E92" s="14" t="s">
        <v>414</v>
      </c>
      <c r="F92" s="50">
        <v>312</v>
      </c>
      <c r="G92" s="8" t="s">
        <v>970</v>
      </c>
      <c r="H92" s="8" t="s">
        <v>957</v>
      </c>
      <c r="I92" s="24">
        <v>41943</v>
      </c>
      <c r="J92" s="26" t="s">
        <v>520</v>
      </c>
    </row>
    <row r="93" spans="1:10" ht="12.75" customHeight="1">
      <c r="A93" s="9">
        <v>16</v>
      </c>
      <c r="B93" s="15">
        <v>42072</v>
      </c>
      <c r="C93" s="1" t="s">
        <v>7</v>
      </c>
      <c r="D93" t="s">
        <v>442</v>
      </c>
      <c r="E93" s="14" t="s">
        <v>414</v>
      </c>
      <c r="F93" s="50">
        <v>385</v>
      </c>
      <c r="G93" s="8" t="s">
        <v>971</v>
      </c>
      <c r="H93" s="8" t="s">
        <v>957</v>
      </c>
      <c r="I93" s="24">
        <v>41943</v>
      </c>
      <c r="J93" s="26" t="s">
        <v>520</v>
      </c>
    </row>
    <row r="94" spans="1:10" ht="12.75" customHeight="1">
      <c r="A94" s="9">
        <v>17</v>
      </c>
      <c r="B94" s="15">
        <v>42074</v>
      </c>
      <c r="C94" s="1" t="s">
        <v>133</v>
      </c>
      <c r="D94" t="s">
        <v>391</v>
      </c>
      <c r="E94" s="14" t="s">
        <v>426</v>
      </c>
      <c r="F94" s="50">
        <v>464.22</v>
      </c>
      <c r="G94" s="11" t="s">
        <v>392</v>
      </c>
      <c r="H94" s="8" t="s">
        <v>976</v>
      </c>
      <c r="I94" s="25">
        <v>2015</v>
      </c>
      <c r="J94" s="26" t="s">
        <v>343</v>
      </c>
    </row>
    <row r="95" spans="1:10" ht="12.75" customHeight="1">
      <c r="A95" s="9">
        <v>17</v>
      </c>
      <c r="B95" s="15">
        <v>42074</v>
      </c>
      <c r="C95" s="1" t="s">
        <v>133</v>
      </c>
      <c r="D95" t="s">
        <v>391</v>
      </c>
      <c r="E95" s="14" t="s">
        <v>426</v>
      </c>
      <c r="F95" s="50">
        <v>1055.32</v>
      </c>
      <c r="G95" s="11" t="s">
        <v>392</v>
      </c>
      <c r="H95" s="8" t="s">
        <v>976</v>
      </c>
      <c r="I95" s="25">
        <v>2015</v>
      </c>
      <c r="J95" s="26" t="s">
        <v>343</v>
      </c>
    </row>
    <row r="96" spans="1:10" ht="12.75" customHeight="1">
      <c r="A96" s="9">
        <v>18</v>
      </c>
      <c r="B96" s="15">
        <v>42074</v>
      </c>
      <c r="C96" s="42" t="s">
        <v>542</v>
      </c>
      <c r="D96" t="s">
        <v>543</v>
      </c>
      <c r="E96" s="14" t="s">
        <v>183</v>
      </c>
      <c r="F96" s="50">
        <v>5747.97</v>
      </c>
      <c r="G96" s="8" t="s">
        <v>977</v>
      </c>
      <c r="H96" s="8" t="s">
        <v>978</v>
      </c>
      <c r="I96" s="25">
        <v>2015</v>
      </c>
      <c r="J96" s="26" t="s">
        <v>343</v>
      </c>
    </row>
    <row r="97" spans="1:10" ht="12.75" customHeight="1">
      <c r="A97" s="9">
        <v>18</v>
      </c>
      <c r="B97" s="15">
        <v>42074</v>
      </c>
      <c r="C97" s="1" t="s">
        <v>542</v>
      </c>
      <c r="D97" t="s">
        <v>543</v>
      </c>
      <c r="E97" s="14" t="s">
        <v>183</v>
      </c>
      <c r="F97" s="50">
        <v>6927.22</v>
      </c>
      <c r="G97" s="8" t="s">
        <v>541</v>
      </c>
      <c r="H97" s="8" t="s">
        <v>978</v>
      </c>
      <c r="I97" s="25">
        <v>2015</v>
      </c>
      <c r="J97" s="26" t="s">
        <v>343</v>
      </c>
    </row>
    <row r="98" spans="1:10" ht="12.75" customHeight="1">
      <c r="A98" s="9">
        <v>19</v>
      </c>
      <c r="B98" s="15">
        <v>42075</v>
      </c>
      <c r="C98" s="1" t="s">
        <v>979</v>
      </c>
      <c r="D98" t="s">
        <v>980</v>
      </c>
      <c r="E98" s="14" t="s">
        <v>981</v>
      </c>
      <c r="F98" s="50">
        <v>-40.5</v>
      </c>
      <c r="G98" s="8" t="s">
        <v>982</v>
      </c>
      <c r="H98" s="8" t="s">
        <v>985</v>
      </c>
      <c r="I98" s="24">
        <v>42016</v>
      </c>
      <c r="J98" s="26" t="s">
        <v>343</v>
      </c>
    </row>
    <row r="99" spans="1:10" ht="12.75" customHeight="1">
      <c r="A99" s="9">
        <v>19</v>
      </c>
      <c r="B99" s="15">
        <v>42075</v>
      </c>
      <c r="C99" s="1" t="s">
        <v>979</v>
      </c>
      <c r="D99" t="s">
        <v>980</v>
      </c>
      <c r="E99" s="14" t="s">
        <v>981</v>
      </c>
      <c r="F99" s="50">
        <v>46</v>
      </c>
      <c r="G99" s="8" t="s">
        <v>984</v>
      </c>
      <c r="H99" s="8" t="s">
        <v>986</v>
      </c>
      <c r="I99" s="24">
        <v>42016</v>
      </c>
      <c r="J99" s="26" t="s">
        <v>343</v>
      </c>
    </row>
    <row r="100" spans="1:10" ht="12.75" customHeight="1">
      <c r="A100" s="9">
        <v>19</v>
      </c>
      <c r="B100" s="15">
        <v>42075</v>
      </c>
      <c r="C100" s="1" t="s">
        <v>979</v>
      </c>
      <c r="D100" t="s">
        <v>980</v>
      </c>
      <c r="E100" s="14" t="s">
        <v>981</v>
      </c>
      <c r="F100" s="50">
        <v>35.5</v>
      </c>
      <c r="G100" s="8" t="s">
        <v>983</v>
      </c>
      <c r="H100" s="8" t="s">
        <v>987</v>
      </c>
      <c r="I100" s="24">
        <v>42016</v>
      </c>
      <c r="J100" s="26" t="s">
        <v>343</v>
      </c>
    </row>
    <row r="101" spans="1:10" ht="12.75" customHeight="1">
      <c r="A101" s="9">
        <v>20</v>
      </c>
      <c r="B101" s="15">
        <v>42083</v>
      </c>
      <c r="C101" s="1" t="s">
        <v>10</v>
      </c>
      <c r="D101" t="s">
        <v>144</v>
      </c>
      <c r="E101" s="8" t="str">
        <f>VLOOKUP(C101,'[1]Sheet1'!$A$1:$F$242,2)</f>
        <v>00487540163</v>
      </c>
      <c r="F101" s="50">
        <v>24464.05</v>
      </c>
      <c r="G101" s="8" t="s">
        <v>988</v>
      </c>
      <c r="H101" s="8">
        <v>159</v>
      </c>
      <c r="I101" s="24">
        <v>41841</v>
      </c>
      <c r="J101" s="26" t="s">
        <v>622</v>
      </c>
    </row>
    <row r="102" spans="1:10" ht="12.75" customHeight="1">
      <c r="A102" s="9">
        <v>20</v>
      </c>
      <c r="B102" s="15">
        <v>42083</v>
      </c>
      <c r="C102" s="1" t="s">
        <v>10</v>
      </c>
      <c r="D102" t="s">
        <v>144</v>
      </c>
      <c r="E102" s="8" t="str">
        <f>VLOOKUP(C102,'[1]Sheet1'!$A$1:$F$242,2)</f>
        <v>00487540163</v>
      </c>
      <c r="F102" s="50">
        <v>73.2</v>
      </c>
      <c r="G102" s="8" t="s">
        <v>989</v>
      </c>
      <c r="H102" s="8">
        <v>1819</v>
      </c>
      <c r="I102" s="24">
        <v>42004</v>
      </c>
      <c r="J102" s="26" t="s">
        <v>622</v>
      </c>
    </row>
    <row r="103" spans="1:11" s="35" customFormat="1" ht="12.75" customHeight="1">
      <c r="A103" s="32">
        <v>21</v>
      </c>
      <c r="B103" s="33">
        <v>42083</v>
      </c>
      <c r="C103" s="40" t="s">
        <v>990</v>
      </c>
      <c r="D103" s="35" t="s">
        <v>991</v>
      </c>
      <c r="E103" s="36" t="s">
        <v>155</v>
      </c>
      <c r="F103" s="49">
        <v>1342</v>
      </c>
      <c r="G103" s="31" t="s">
        <v>345</v>
      </c>
      <c r="H103" s="31">
        <v>261456730</v>
      </c>
      <c r="I103" s="38">
        <v>2014</v>
      </c>
      <c r="J103" s="26" t="s">
        <v>601</v>
      </c>
      <c r="K103" s="39"/>
    </row>
    <row r="104" spans="1:10" ht="12.75" customHeight="1">
      <c r="A104" s="9">
        <v>22</v>
      </c>
      <c r="B104" s="15">
        <v>42093</v>
      </c>
      <c r="C104" s="1" t="s">
        <v>992</v>
      </c>
      <c r="D104" t="s">
        <v>993</v>
      </c>
      <c r="E104" s="14" t="s">
        <v>994</v>
      </c>
      <c r="F104" s="50">
        <v>927.2</v>
      </c>
      <c r="G104" s="8" t="s">
        <v>995</v>
      </c>
      <c r="H104" s="8">
        <v>176</v>
      </c>
      <c r="I104" s="24">
        <v>41973</v>
      </c>
      <c r="J104" s="26" t="s">
        <v>996</v>
      </c>
    </row>
    <row r="105" spans="1:10" ht="12.75" customHeight="1">
      <c r="A105" s="9">
        <v>23</v>
      </c>
      <c r="B105" s="15">
        <v>42093</v>
      </c>
      <c r="C105" s="1" t="s">
        <v>53</v>
      </c>
      <c r="D105" t="s">
        <v>194</v>
      </c>
      <c r="E105" s="14" t="s">
        <v>195</v>
      </c>
      <c r="F105" s="50">
        <v>2683.62</v>
      </c>
      <c r="G105" s="8" t="s">
        <v>997</v>
      </c>
      <c r="H105" s="8" t="s">
        <v>757</v>
      </c>
      <c r="I105" s="24">
        <v>41988</v>
      </c>
      <c r="J105" s="26" t="s">
        <v>343</v>
      </c>
    </row>
    <row r="106" spans="1:10" ht="12.75" customHeight="1">
      <c r="A106" s="9">
        <v>24</v>
      </c>
      <c r="B106" s="15">
        <v>42093</v>
      </c>
      <c r="C106" s="1" t="s">
        <v>12</v>
      </c>
      <c r="D106" t="str">
        <f>VLOOKUP(C106,'[1]Sheet1'!$A$1:$F$242,6)</f>
        <v>Via Guidubaldo del Monte Roma RM - 00197</v>
      </c>
      <c r="E106" s="8" t="str">
        <f>VLOOKUP(C106,'[1]Sheet1'!$A$1:$F$242,2)</f>
        <v>05877611003</v>
      </c>
      <c r="F106" s="50">
        <v>-605.52</v>
      </c>
      <c r="G106" s="8" t="s">
        <v>998</v>
      </c>
      <c r="H106" s="8">
        <v>40915</v>
      </c>
      <c r="I106" s="24">
        <v>42066</v>
      </c>
      <c r="J106" s="26" t="s">
        <v>343</v>
      </c>
    </row>
    <row r="107" spans="1:10" ht="12.75" customHeight="1">
      <c r="A107" s="9">
        <v>24</v>
      </c>
      <c r="B107" s="15">
        <v>42093</v>
      </c>
      <c r="C107" s="1" t="s">
        <v>12</v>
      </c>
      <c r="D107" t="str">
        <f>VLOOKUP(C107,'[1]Sheet1'!$A$1:$F$242,6)</f>
        <v>Via Guidubaldo del Monte Roma RM - 00197</v>
      </c>
      <c r="E107" s="8" t="str">
        <f>VLOOKUP(C107,'[1]Sheet1'!$A$1:$F$242,2)</f>
        <v>05877611003</v>
      </c>
      <c r="F107" s="50">
        <v>24937.96</v>
      </c>
      <c r="G107" s="8" t="s">
        <v>999</v>
      </c>
      <c r="H107" s="8">
        <v>41157</v>
      </c>
      <c r="I107" s="24">
        <v>42067</v>
      </c>
      <c r="J107" s="26" t="s">
        <v>343</v>
      </c>
    </row>
    <row r="108" spans="1:10" ht="12.75" customHeight="1">
      <c r="A108" s="9">
        <v>24</v>
      </c>
      <c r="B108" s="15">
        <v>42093</v>
      </c>
      <c r="C108" s="1" t="s">
        <v>12</v>
      </c>
      <c r="D108" t="str">
        <f>VLOOKUP(C108,'[1]Sheet1'!$A$1:$F$242,6)</f>
        <v>Via Guidubaldo del Monte Roma RM - 00197</v>
      </c>
      <c r="E108" s="8" t="str">
        <f>VLOOKUP(C108,'[1]Sheet1'!$A$1:$F$242,2)</f>
        <v>05877611003</v>
      </c>
      <c r="F108" s="50">
        <v>49.4</v>
      </c>
      <c r="G108" s="8" t="s">
        <v>1000</v>
      </c>
      <c r="H108" s="8">
        <v>80261</v>
      </c>
      <c r="I108" s="24">
        <v>42073</v>
      </c>
      <c r="J108" s="26" t="s">
        <v>343</v>
      </c>
    </row>
    <row r="109" spans="1:10" ht="12.75" customHeight="1">
      <c r="A109" s="9">
        <v>24</v>
      </c>
      <c r="B109" s="15">
        <v>42093</v>
      </c>
      <c r="C109" s="1" t="s">
        <v>13</v>
      </c>
      <c r="D109" t="s">
        <v>150</v>
      </c>
      <c r="E109" s="14" t="s">
        <v>151</v>
      </c>
      <c r="F109" s="50">
        <v>7311.75</v>
      </c>
      <c r="G109" s="8" t="s">
        <v>1001</v>
      </c>
      <c r="H109" s="14" t="s">
        <v>1002</v>
      </c>
      <c r="I109" s="24">
        <v>42065</v>
      </c>
      <c r="J109" s="26" t="s">
        <v>343</v>
      </c>
    </row>
    <row r="110" spans="1:10" ht="12.75" customHeight="1">
      <c r="A110" s="9">
        <v>25</v>
      </c>
      <c r="B110" s="15">
        <v>42093</v>
      </c>
      <c r="C110" s="1" t="s">
        <v>36</v>
      </c>
      <c r="D110" t="s">
        <v>186</v>
      </c>
      <c r="E110" s="14" t="s">
        <v>1003</v>
      </c>
      <c r="F110" s="50">
        <v>1365.93</v>
      </c>
      <c r="G110" s="8" t="s">
        <v>1004</v>
      </c>
      <c r="H110" s="8">
        <v>70</v>
      </c>
      <c r="I110" s="24">
        <v>42082</v>
      </c>
      <c r="J110" s="26" t="s">
        <v>343</v>
      </c>
    </row>
    <row r="111" spans="1:10" ht="12.75" customHeight="1">
      <c r="A111" s="9">
        <v>26</v>
      </c>
      <c r="B111" s="15">
        <v>42097</v>
      </c>
      <c r="C111" s="1" t="s">
        <v>11</v>
      </c>
      <c r="D111" t="s">
        <v>146</v>
      </c>
      <c r="E111" s="14" t="s">
        <v>147</v>
      </c>
      <c r="F111" s="50">
        <v>1200</v>
      </c>
      <c r="G111" s="8" t="s">
        <v>1005</v>
      </c>
      <c r="H111" s="8" t="s">
        <v>1006</v>
      </c>
      <c r="I111" s="24">
        <v>41933</v>
      </c>
      <c r="J111" s="27" t="s">
        <v>343</v>
      </c>
    </row>
    <row r="112" spans="1:10" ht="12.75" customHeight="1">
      <c r="A112" s="9">
        <v>27</v>
      </c>
      <c r="B112" s="15">
        <v>42103</v>
      </c>
      <c r="C112" s="1" t="s">
        <v>53</v>
      </c>
      <c r="D112" t="s">
        <v>194</v>
      </c>
      <c r="E112" s="14" t="s">
        <v>195</v>
      </c>
      <c r="F112" s="50">
        <v>173.4</v>
      </c>
      <c r="G112" s="8" t="s">
        <v>1007</v>
      </c>
      <c r="H112" s="14" t="s">
        <v>1008</v>
      </c>
      <c r="I112" s="24">
        <v>42046</v>
      </c>
      <c r="J112" s="26" t="s">
        <v>343</v>
      </c>
    </row>
    <row r="113" spans="1:10" ht="12.75" customHeight="1">
      <c r="A113" s="9">
        <v>28</v>
      </c>
      <c r="B113" s="15">
        <v>42108</v>
      </c>
      <c r="C113" s="1" t="s">
        <v>6</v>
      </c>
      <c r="D113" t="s">
        <v>844</v>
      </c>
      <c r="E113" s="14" t="s">
        <v>141</v>
      </c>
      <c r="F113" s="50">
        <v>82</v>
      </c>
      <c r="G113" s="8" t="s">
        <v>1009</v>
      </c>
      <c r="H113" s="8" t="s">
        <v>1018</v>
      </c>
      <c r="I113" s="24">
        <v>41963</v>
      </c>
      <c r="J113" s="26" t="s">
        <v>726</v>
      </c>
    </row>
    <row r="114" spans="1:10" ht="12.75" customHeight="1">
      <c r="A114" s="9">
        <v>28</v>
      </c>
      <c r="B114" s="15">
        <v>42108</v>
      </c>
      <c r="C114" s="1" t="s">
        <v>6</v>
      </c>
      <c r="D114" t="s">
        <v>844</v>
      </c>
      <c r="E114" s="14" t="s">
        <v>141</v>
      </c>
      <c r="F114" s="50">
        <v>130</v>
      </c>
      <c r="G114" s="8" t="s">
        <v>1010</v>
      </c>
      <c r="H114" s="8" t="s">
        <v>1019</v>
      </c>
      <c r="I114" s="24">
        <v>41967</v>
      </c>
      <c r="J114" s="26" t="s">
        <v>726</v>
      </c>
    </row>
    <row r="115" spans="1:10" ht="12.75" customHeight="1">
      <c r="A115" s="9">
        <v>28</v>
      </c>
      <c r="B115" s="15">
        <v>42108</v>
      </c>
      <c r="C115" s="1" t="s">
        <v>6</v>
      </c>
      <c r="D115" t="s">
        <v>844</v>
      </c>
      <c r="E115" s="14" t="s">
        <v>141</v>
      </c>
      <c r="F115" s="50">
        <v>123</v>
      </c>
      <c r="G115" s="8" t="s">
        <v>1011</v>
      </c>
      <c r="H115" s="8" t="s">
        <v>1020</v>
      </c>
      <c r="I115" s="24">
        <v>41977</v>
      </c>
      <c r="J115" s="26" t="s">
        <v>726</v>
      </c>
    </row>
    <row r="116" spans="1:10" ht="12.75" customHeight="1">
      <c r="A116" s="9">
        <v>28</v>
      </c>
      <c r="B116" s="15">
        <v>42108</v>
      </c>
      <c r="C116" s="1" t="s">
        <v>6</v>
      </c>
      <c r="D116" t="s">
        <v>844</v>
      </c>
      <c r="E116" s="14" t="s">
        <v>141</v>
      </c>
      <c r="F116" s="50">
        <v>123</v>
      </c>
      <c r="G116" s="8" t="s">
        <v>1012</v>
      </c>
      <c r="H116" s="8" t="s">
        <v>1021</v>
      </c>
      <c r="I116" s="24">
        <v>41978</v>
      </c>
      <c r="J116" s="26" t="s">
        <v>726</v>
      </c>
    </row>
    <row r="117" spans="1:10" ht="12.75" customHeight="1">
      <c r="A117" s="9">
        <v>28</v>
      </c>
      <c r="B117" s="15">
        <v>42108</v>
      </c>
      <c r="C117" s="1" t="s">
        <v>6</v>
      </c>
      <c r="D117" t="s">
        <v>844</v>
      </c>
      <c r="E117" s="14" t="s">
        <v>141</v>
      </c>
      <c r="F117" s="50">
        <v>299</v>
      </c>
      <c r="G117" s="8" t="s">
        <v>1013</v>
      </c>
      <c r="H117" s="8" t="s">
        <v>1022</v>
      </c>
      <c r="I117" s="24">
        <v>41982</v>
      </c>
      <c r="J117" s="26" t="s">
        <v>726</v>
      </c>
    </row>
    <row r="118" spans="1:10" ht="12.75" customHeight="1">
      <c r="A118" s="9">
        <v>28</v>
      </c>
      <c r="B118" s="15">
        <v>42108</v>
      </c>
      <c r="C118" s="1" t="s">
        <v>6</v>
      </c>
      <c r="D118" t="s">
        <v>844</v>
      </c>
      <c r="E118" s="14" t="s">
        <v>141</v>
      </c>
      <c r="F118" s="50">
        <v>195</v>
      </c>
      <c r="G118" s="8" t="s">
        <v>1016</v>
      </c>
      <c r="H118" s="8" t="s">
        <v>1023</v>
      </c>
      <c r="I118" s="24">
        <v>41991</v>
      </c>
      <c r="J118" s="26" t="s">
        <v>726</v>
      </c>
    </row>
    <row r="119" spans="1:10" ht="12.75" customHeight="1">
      <c r="A119" s="9">
        <v>28</v>
      </c>
      <c r="B119" s="15">
        <v>42108</v>
      </c>
      <c r="C119" s="1" t="s">
        <v>6</v>
      </c>
      <c r="D119" t="s">
        <v>844</v>
      </c>
      <c r="E119" s="14" t="s">
        <v>141</v>
      </c>
      <c r="F119" s="50">
        <v>167</v>
      </c>
      <c r="G119" s="8" t="s">
        <v>1017</v>
      </c>
      <c r="H119" s="8" t="s">
        <v>1024</v>
      </c>
      <c r="I119" s="24">
        <v>41992</v>
      </c>
      <c r="J119" s="26" t="s">
        <v>726</v>
      </c>
    </row>
    <row r="120" spans="1:10" ht="12.75" customHeight="1">
      <c r="A120" s="9">
        <v>28</v>
      </c>
      <c r="B120" s="15">
        <v>42108</v>
      </c>
      <c r="C120" s="1" t="s">
        <v>24</v>
      </c>
      <c r="D120" t="s">
        <v>847</v>
      </c>
      <c r="E120" s="14" t="s">
        <v>169</v>
      </c>
      <c r="F120" s="50">
        <v>741.7</v>
      </c>
      <c r="G120" s="8" t="s">
        <v>1025</v>
      </c>
      <c r="H120" s="8" t="s">
        <v>943</v>
      </c>
      <c r="I120" s="24">
        <v>41973</v>
      </c>
      <c r="J120" s="26" t="s">
        <v>530</v>
      </c>
    </row>
    <row r="121" spans="1:10" ht="12.75" customHeight="1">
      <c r="A121" s="9">
        <v>28</v>
      </c>
      <c r="B121" s="15">
        <v>42108</v>
      </c>
      <c r="C121" s="1" t="s">
        <v>35</v>
      </c>
      <c r="D121" t="s">
        <v>813</v>
      </c>
      <c r="E121" s="14" t="s">
        <v>185</v>
      </c>
      <c r="F121" s="50">
        <v>790.28</v>
      </c>
      <c r="G121" s="8" t="s">
        <v>1026</v>
      </c>
      <c r="H121" s="8" t="s">
        <v>1027</v>
      </c>
      <c r="I121" s="24">
        <v>41996</v>
      </c>
      <c r="J121" s="26" t="s">
        <v>343</v>
      </c>
    </row>
    <row r="122" spans="1:10" ht="12.75" customHeight="1">
      <c r="A122" s="9">
        <v>28</v>
      </c>
      <c r="B122" s="15">
        <v>42108</v>
      </c>
      <c r="C122" s="1" t="s">
        <v>653</v>
      </c>
      <c r="D122" t="str">
        <f>VLOOKUP(C122,'[1]Sheet1'!$A$1:$F$242,6)</f>
        <v>Via Monte Bianco Selvino BG - 24020</v>
      </c>
      <c r="E122" s="8" t="str">
        <f>VLOOKUP(C122,'[1]Sheet1'!$A$1:$F$242,2)</f>
        <v>00002190163</v>
      </c>
      <c r="F122" s="2">
        <v>134.2</v>
      </c>
      <c r="G122" s="8" t="s">
        <v>1028</v>
      </c>
      <c r="H122" s="14" t="s">
        <v>1029</v>
      </c>
      <c r="I122" s="24">
        <v>41967</v>
      </c>
      <c r="J122" s="26" t="s">
        <v>719</v>
      </c>
    </row>
    <row r="123" spans="1:10" ht="12.75" customHeight="1">
      <c r="A123" s="9">
        <v>28</v>
      </c>
      <c r="B123" s="15">
        <v>42108</v>
      </c>
      <c r="C123" s="1" t="s">
        <v>19</v>
      </c>
      <c r="D123" t="s">
        <v>160</v>
      </c>
      <c r="E123" s="8" t="str">
        <f>VLOOKUP(C123,'[1]Sheet1'!$A$1:$F$242,2)</f>
        <v>03516780164</v>
      </c>
      <c r="F123" s="50">
        <v>305</v>
      </c>
      <c r="G123" s="8" t="s">
        <v>1030</v>
      </c>
      <c r="H123" s="8" t="s">
        <v>1031</v>
      </c>
      <c r="I123" s="24">
        <v>42003</v>
      </c>
      <c r="J123" s="26" t="s">
        <v>573</v>
      </c>
    </row>
    <row r="124" spans="1:10" ht="12.75" customHeight="1">
      <c r="A124" s="9">
        <v>28</v>
      </c>
      <c r="B124" s="15">
        <v>42108</v>
      </c>
      <c r="C124" s="1" t="s">
        <v>4</v>
      </c>
      <c r="D124" t="s">
        <v>853</v>
      </c>
      <c r="E124" s="14" t="s">
        <v>137</v>
      </c>
      <c r="F124" s="29">
        <v>164.7</v>
      </c>
      <c r="G124" s="8" t="s">
        <v>1032</v>
      </c>
      <c r="H124" s="8" t="s">
        <v>1033</v>
      </c>
      <c r="I124" s="24">
        <v>41973</v>
      </c>
      <c r="J124" s="26" t="s">
        <v>524</v>
      </c>
    </row>
    <row r="125" spans="1:10" ht="12.75" customHeight="1">
      <c r="A125" s="9">
        <v>28</v>
      </c>
      <c r="B125" s="15">
        <v>42108</v>
      </c>
      <c r="C125" s="1" t="s">
        <v>73</v>
      </c>
      <c r="D125" t="str">
        <f>VLOOKUP(C125,'[1]Sheet1'!$A$1:$F$242,6)</f>
        <v>Via Alberto Falck Sesto San Giovanni MI - 20099</v>
      </c>
      <c r="E125" s="8" t="str">
        <f>VLOOKUP(C125,'[1]Sheet1'!$A$1:$F$242,2)</f>
        <v>06825210963</v>
      </c>
      <c r="F125" s="50">
        <v>1260.64</v>
      </c>
      <c r="G125" s="8" t="s">
        <v>1034</v>
      </c>
      <c r="H125" s="8" t="s">
        <v>1035</v>
      </c>
      <c r="I125" s="24">
        <v>42004</v>
      </c>
      <c r="J125" s="26" t="s">
        <v>521</v>
      </c>
    </row>
    <row r="126" spans="1:10" ht="12.75" customHeight="1">
      <c r="A126" s="9">
        <v>28</v>
      </c>
      <c r="B126" s="15">
        <v>42108</v>
      </c>
      <c r="C126" s="1" t="s">
        <v>648</v>
      </c>
      <c r="D126" t="str">
        <f>VLOOKUP(C126,'[1]Sheet1'!$A$1:$F$242,6)</f>
        <v>Viale Papa Giovanni XXIII Bergamo BG - 24121</v>
      </c>
      <c r="E126" s="14" t="s">
        <v>1036</v>
      </c>
      <c r="F126" s="2">
        <v>486.78</v>
      </c>
      <c r="G126" s="8" t="s">
        <v>1037</v>
      </c>
      <c r="H126" s="8" t="s">
        <v>1038</v>
      </c>
      <c r="I126" s="24">
        <v>41967</v>
      </c>
      <c r="J126" s="27" t="s">
        <v>699</v>
      </c>
    </row>
    <row r="127" spans="1:10" ht="12.75" customHeight="1">
      <c r="A127" s="9">
        <v>28</v>
      </c>
      <c r="B127" s="15">
        <v>42108</v>
      </c>
      <c r="C127" s="1" t="s">
        <v>3</v>
      </c>
      <c r="D127" t="s">
        <v>134</v>
      </c>
      <c r="E127" s="14" t="s">
        <v>135</v>
      </c>
      <c r="F127" s="50">
        <v>691.74</v>
      </c>
      <c r="G127" s="8" t="s">
        <v>1039</v>
      </c>
      <c r="H127" s="8" t="s">
        <v>1041</v>
      </c>
      <c r="I127" s="24">
        <v>41972</v>
      </c>
      <c r="J127" s="26" t="s">
        <v>575</v>
      </c>
    </row>
    <row r="128" spans="1:10" ht="12.75" customHeight="1">
      <c r="A128" s="9">
        <v>28</v>
      </c>
      <c r="B128" s="15">
        <v>42108</v>
      </c>
      <c r="C128" s="1" t="s">
        <v>3</v>
      </c>
      <c r="D128" t="s">
        <v>134</v>
      </c>
      <c r="E128" s="14" t="s">
        <v>135</v>
      </c>
      <c r="F128" s="50">
        <v>43.92</v>
      </c>
      <c r="G128" s="8" t="s">
        <v>1040</v>
      </c>
      <c r="H128" s="8" t="s">
        <v>1042</v>
      </c>
      <c r="I128" s="24">
        <v>42004</v>
      </c>
      <c r="J128" s="26" t="s">
        <v>575</v>
      </c>
    </row>
    <row r="129" spans="1:10" ht="12.75" customHeight="1">
      <c r="A129" s="9">
        <v>28</v>
      </c>
      <c r="B129" s="15">
        <v>42108</v>
      </c>
      <c r="C129" s="1" t="s">
        <v>914</v>
      </c>
      <c r="D129" t="s">
        <v>915</v>
      </c>
      <c r="E129" s="14" t="s">
        <v>916</v>
      </c>
      <c r="F129" s="50">
        <v>1200.48</v>
      </c>
      <c r="G129" s="8" t="s">
        <v>1043</v>
      </c>
      <c r="H129" s="8">
        <v>3584</v>
      </c>
      <c r="I129" s="24">
        <v>41975</v>
      </c>
      <c r="J129" s="26" t="s">
        <v>918</v>
      </c>
    </row>
    <row r="130" spans="1:10" ht="12.75" customHeight="1">
      <c r="A130" s="9">
        <v>28</v>
      </c>
      <c r="B130" s="15">
        <v>42108</v>
      </c>
      <c r="C130" s="1" t="s">
        <v>1044</v>
      </c>
      <c r="D130" t="s">
        <v>1045</v>
      </c>
      <c r="E130" s="14" t="s">
        <v>1046</v>
      </c>
      <c r="F130" s="50">
        <v>878.4</v>
      </c>
      <c r="G130" s="8" t="s">
        <v>1047</v>
      </c>
      <c r="H130" s="8" t="s">
        <v>1048</v>
      </c>
      <c r="I130" s="24">
        <v>42002</v>
      </c>
      <c r="J130" s="26" t="s">
        <v>1049</v>
      </c>
    </row>
    <row r="131" spans="1:10" ht="12.75" customHeight="1">
      <c r="A131" s="9">
        <v>28</v>
      </c>
      <c r="B131" s="15">
        <v>42108</v>
      </c>
      <c r="C131" s="1" t="s">
        <v>52</v>
      </c>
      <c r="D131" t="s">
        <v>192</v>
      </c>
      <c r="E131" s="14" t="s">
        <v>193</v>
      </c>
      <c r="F131" s="50">
        <v>479.46</v>
      </c>
      <c r="G131" s="8" t="s">
        <v>1050</v>
      </c>
      <c r="H131" s="8">
        <v>1675</v>
      </c>
      <c r="I131" s="24">
        <v>41964</v>
      </c>
      <c r="J131" s="26" t="s">
        <v>1051</v>
      </c>
    </row>
    <row r="132" spans="1:10" ht="12.75" customHeight="1">
      <c r="A132" s="9">
        <v>28</v>
      </c>
      <c r="B132" s="15">
        <v>42108</v>
      </c>
      <c r="C132" s="1" t="s">
        <v>8</v>
      </c>
      <c r="D132" t="s">
        <v>824</v>
      </c>
      <c r="E132" s="14" t="s">
        <v>143</v>
      </c>
      <c r="F132" s="50">
        <v>484.42</v>
      </c>
      <c r="G132" s="8" t="s">
        <v>1014</v>
      </c>
      <c r="H132" s="8" t="s">
        <v>1052</v>
      </c>
      <c r="I132" s="24">
        <v>41972</v>
      </c>
      <c r="J132" s="26" t="s">
        <v>569</v>
      </c>
    </row>
    <row r="133" spans="1:10" ht="12.75" customHeight="1">
      <c r="A133" s="9">
        <v>28</v>
      </c>
      <c r="B133" s="15">
        <v>42108</v>
      </c>
      <c r="C133" s="1" t="s">
        <v>8</v>
      </c>
      <c r="D133" t="s">
        <v>824</v>
      </c>
      <c r="E133" s="14" t="s">
        <v>143</v>
      </c>
      <c r="F133" s="50">
        <v>523.24</v>
      </c>
      <c r="G133" s="8" t="s">
        <v>1015</v>
      </c>
      <c r="H133" s="8" t="s">
        <v>740</v>
      </c>
      <c r="I133" s="24">
        <v>41972</v>
      </c>
      <c r="J133" s="26" t="s">
        <v>569</v>
      </c>
    </row>
    <row r="134" spans="1:10" ht="12.75" customHeight="1">
      <c r="A134" s="9">
        <v>28</v>
      </c>
      <c r="B134" s="15">
        <v>42108</v>
      </c>
      <c r="C134" s="1" t="s">
        <v>27</v>
      </c>
      <c r="D134" t="s">
        <v>919</v>
      </c>
      <c r="E134" s="14" t="s">
        <v>175</v>
      </c>
      <c r="F134" s="50">
        <v>1360</v>
      </c>
      <c r="G134" s="8" t="s">
        <v>1053</v>
      </c>
      <c r="H134" s="8" t="s">
        <v>879</v>
      </c>
      <c r="I134" s="24">
        <v>42004</v>
      </c>
      <c r="J134" s="26" t="s">
        <v>334</v>
      </c>
    </row>
    <row r="135" spans="1:10" ht="12.75" customHeight="1">
      <c r="A135" s="9">
        <v>29</v>
      </c>
      <c r="B135" s="15">
        <v>42108</v>
      </c>
      <c r="C135" s="1" t="s">
        <v>18</v>
      </c>
      <c r="D135" t="str">
        <f>VLOOKUP(C135,'[1]Sheet1'!$A$1:$F$242,6)</f>
        <v>Via Monte Bianco Selvino BG - 24020</v>
      </c>
      <c r="E135" s="8" t="str">
        <f>VLOOKUP(C135,'[1]Sheet1'!$A$1:$F$242,2)</f>
        <v>01531110169</v>
      </c>
      <c r="F135" s="50">
        <v>1476.89</v>
      </c>
      <c r="G135" s="8" t="s">
        <v>1054</v>
      </c>
      <c r="H135" s="8" t="s">
        <v>1060</v>
      </c>
      <c r="I135" s="15">
        <v>41913</v>
      </c>
      <c r="J135" s="26" t="s">
        <v>606</v>
      </c>
    </row>
    <row r="136" spans="1:10" ht="12.75" customHeight="1">
      <c r="A136" s="9">
        <v>29</v>
      </c>
      <c r="B136" s="15">
        <v>42108</v>
      </c>
      <c r="C136" s="1" t="s">
        <v>18</v>
      </c>
      <c r="D136" t="str">
        <f>VLOOKUP(C136,'[1]Sheet1'!$A$1:$F$242,6)</f>
        <v>Via Monte Bianco Selvino BG - 24020</v>
      </c>
      <c r="E136" s="8" t="str">
        <f>VLOOKUP(C136,'[1]Sheet1'!$A$1:$F$242,2)</f>
        <v>01531110169</v>
      </c>
      <c r="F136" s="50">
        <v>323.84</v>
      </c>
      <c r="G136" s="8" t="s">
        <v>1055</v>
      </c>
      <c r="H136" s="8" t="s">
        <v>1061</v>
      </c>
      <c r="I136" s="15">
        <v>41913</v>
      </c>
      <c r="J136" s="26" t="s">
        <v>606</v>
      </c>
    </row>
    <row r="137" spans="1:10" ht="12.75" customHeight="1">
      <c r="A137" s="9">
        <v>29</v>
      </c>
      <c r="B137" s="15">
        <v>42108</v>
      </c>
      <c r="C137" s="1" t="s">
        <v>18</v>
      </c>
      <c r="D137" t="str">
        <f>VLOOKUP(C137,'[1]Sheet1'!$A$1:$F$242,6)</f>
        <v>Via Monte Bianco Selvino BG - 24020</v>
      </c>
      <c r="E137" s="8" t="str">
        <f>VLOOKUP(C137,'[1]Sheet1'!$A$1:$F$242,2)</f>
        <v>01531110169</v>
      </c>
      <c r="F137" s="50">
        <v>1980.4</v>
      </c>
      <c r="G137" s="8" t="s">
        <v>1056</v>
      </c>
      <c r="H137" s="8" t="s">
        <v>821</v>
      </c>
      <c r="I137" s="15">
        <v>41973</v>
      </c>
      <c r="J137" s="27" t="s">
        <v>606</v>
      </c>
    </row>
    <row r="138" spans="1:10" ht="12.75" customHeight="1">
      <c r="A138" s="9">
        <v>29</v>
      </c>
      <c r="B138" s="15">
        <v>42108</v>
      </c>
      <c r="C138" s="1" t="s">
        <v>18</v>
      </c>
      <c r="D138" t="str">
        <f>VLOOKUP(C138,'[1]Sheet1'!$A$1:$F$242,6)</f>
        <v>Via Monte Bianco Selvino BG - 24020</v>
      </c>
      <c r="E138" s="8" t="str">
        <f>VLOOKUP(C138,'[1]Sheet1'!$A$1:$F$242,2)</f>
        <v>01531110169</v>
      </c>
      <c r="F138" s="50">
        <v>1375.43</v>
      </c>
      <c r="G138" s="8" t="s">
        <v>1057</v>
      </c>
      <c r="H138" s="8" t="s">
        <v>1062</v>
      </c>
      <c r="I138" s="15">
        <v>41973</v>
      </c>
      <c r="J138" s="27" t="s">
        <v>606</v>
      </c>
    </row>
    <row r="139" spans="1:10" ht="12.75" customHeight="1">
      <c r="A139" s="9">
        <v>29</v>
      </c>
      <c r="B139" s="15">
        <v>42108</v>
      </c>
      <c r="C139" s="1" t="s">
        <v>18</v>
      </c>
      <c r="D139" t="str">
        <f>VLOOKUP(C139,'[1]Sheet1'!$A$1:$F$242,6)</f>
        <v>Via Monte Bianco Selvino BG - 24020</v>
      </c>
      <c r="E139" s="8" t="str">
        <f>VLOOKUP(C139,'[1]Sheet1'!$A$1:$F$242,2)</f>
        <v>01531110169</v>
      </c>
      <c r="F139" s="50">
        <v>480</v>
      </c>
      <c r="G139" s="8" t="s">
        <v>1058</v>
      </c>
      <c r="H139" s="8" t="s">
        <v>1063</v>
      </c>
      <c r="I139" s="15">
        <v>41973</v>
      </c>
      <c r="J139" s="27" t="s">
        <v>606</v>
      </c>
    </row>
    <row r="140" spans="1:10" ht="12.75" customHeight="1">
      <c r="A140" s="9">
        <v>29</v>
      </c>
      <c r="B140" s="15">
        <v>42108</v>
      </c>
      <c r="C140" s="1" t="s">
        <v>18</v>
      </c>
      <c r="D140" t="str">
        <f>VLOOKUP(C140,'[1]Sheet1'!$A$1:$F$242,6)</f>
        <v>Via Monte Bianco Selvino BG - 24020</v>
      </c>
      <c r="E140" s="8" t="str">
        <f>VLOOKUP(C140,'[1]Sheet1'!$A$1:$F$242,2)</f>
        <v>01531110169</v>
      </c>
      <c r="F140" s="50">
        <v>1682.26</v>
      </c>
      <c r="G140" s="8" t="s">
        <v>1059</v>
      </c>
      <c r="H140" s="8" t="s">
        <v>1064</v>
      </c>
      <c r="I140" s="15">
        <v>41973</v>
      </c>
      <c r="J140" s="27" t="s">
        <v>606</v>
      </c>
    </row>
    <row r="141" spans="1:10" ht="12.75" customHeight="1">
      <c r="A141" s="9">
        <v>29</v>
      </c>
      <c r="B141" s="15">
        <v>42108</v>
      </c>
      <c r="C141" s="1" t="s">
        <v>1065</v>
      </c>
      <c r="D141" t="s">
        <v>1066</v>
      </c>
      <c r="E141" s="14" t="s">
        <v>1071</v>
      </c>
      <c r="F141" s="50">
        <v>9547.2</v>
      </c>
      <c r="G141" s="8" t="s">
        <v>1067</v>
      </c>
      <c r="H141" s="8">
        <v>628</v>
      </c>
      <c r="I141" s="24">
        <v>41967</v>
      </c>
      <c r="J141" s="26" t="s">
        <v>1068</v>
      </c>
    </row>
    <row r="142" spans="1:10" ht="12.75" customHeight="1">
      <c r="A142" s="9">
        <v>29</v>
      </c>
      <c r="B142" s="15">
        <v>42108</v>
      </c>
      <c r="C142" s="1" t="s">
        <v>1069</v>
      </c>
      <c r="D142" t="s">
        <v>1070</v>
      </c>
      <c r="E142" s="14" t="s">
        <v>1253</v>
      </c>
      <c r="F142" s="50">
        <v>1668.96</v>
      </c>
      <c r="G142" s="8" t="s">
        <v>1072</v>
      </c>
      <c r="H142" s="8">
        <v>150</v>
      </c>
      <c r="I142" s="24">
        <v>41984</v>
      </c>
      <c r="J142" s="26" t="s">
        <v>1073</v>
      </c>
    </row>
    <row r="143" spans="1:10" ht="12.75" customHeight="1">
      <c r="A143" s="9">
        <v>29</v>
      </c>
      <c r="B143" s="15">
        <v>42108</v>
      </c>
      <c r="C143" s="1" t="s">
        <v>2</v>
      </c>
      <c r="D143" t="str">
        <f>VLOOKUP(C143,'[1]Sheet1'!$A$1:$F$242,6)</f>
        <v>Via Fantoli Milano MI - 20138</v>
      </c>
      <c r="E143" s="8" t="str">
        <f>VLOOKUP(C143,'[1]Sheet1'!$A$1:$F$242,2)</f>
        <v>12383760159</v>
      </c>
      <c r="F143" s="50">
        <v>467.05</v>
      </c>
      <c r="G143" s="8" t="s">
        <v>1074</v>
      </c>
      <c r="H143" s="8">
        <v>595312</v>
      </c>
      <c r="I143" s="24">
        <v>41992</v>
      </c>
      <c r="J143" s="26" t="s">
        <v>343</v>
      </c>
    </row>
    <row r="144" spans="1:10" ht="12.75" customHeight="1">
      <c r="A144" s="9">
        <v>29</v>
      </c>
      <c r="B144" s="15">
        <v>42108</v>
      </c>
      <c r="C144" s="1" t="s">
        <v>2</v>
      </c>
      <c r="D144" t="str">
        <f>VLOOKUP(C144,'[1]Sheet1'!$A$1:$F$242,6)</f>
        <v>Via Fantoli Milano MI - 20138</v>
      </c>
      <c r="E144" s="8" t="str">
        <f>VLOOKUP(C144,'[1]Sheet1'!$A$1:$F$242,2)</f>
        <v>12383760159</v>
      </c>
      <c r="F144" s="50">
        <v>0.43</v>
      </c>
      <c r="G144" s="8" t="s">
        <v>1075</v>
      </c>
      <c r="H144" s="8">
        <v>610425</v>
      </c>
      <c r="I144" s="24">
        <v>42028</v>
      </c>
      <c r="J144" s="26" t="s">
        <v>1192</v>
      </c>
    </row>
    <row r="145" spans="1:10" ht="12.75" customHeight="1">
      <c r="A145" s="9">
        <v>29</v>
      </c>
      <c r="B145" s="15">
        <v>42108</v>
      </c>
      <c r="C145" s="1" t="s">
        <v>26</v>
      </c>
      <c r="D145" t="s">
        <v>1076</v>
      </c>
      <c r="E145" s="14" t="s">
        <v>173</v>
      </c>
      <c r="F145" s="50">
        <v>950.94</v>
      </c>
      <c r="G145" s="8" t="s">
        <v>1077</v>
      </c>
      <c r="H145" s="8" t="s">
        <v>1078</v>
      </c>
      <c r="I145" s="24">
        <v>42002</v>
      </c>
      <c r="J145" s="26" t="s">
        <v>770</v>
      </c>
    </row>
    <row r="146" spans="1:10" ht="12.75" customHeight="1">
      <c r="A146" s="9">
        <v>29</v>
      </c>
      <c r="B146" s="15">
        <v>42108</v>
      </c>
      <c r="C146" s="1" t="s">
        <v>1079</v>
      </c>
      <c r="D146" t="s">
        <v>1080</v>
      </c>
      <c r="E146" s="14" t="s">
        <v>426</v>
      </c>
      <c r="F146" s="50">
        <v>2989</v>
      </c>
      <c r="G146" s="8" t="s">
        <v>1081</v>
      </c>
      <c r="H146" s="8">
        <v>50</v>
      </c>
      <c r="I146" s="24">
        <v>42004</v>
      </c>
      <c r="J146" s="26" t="s">
        <v>1082</v>
      </c>
    </row>
    <row r="147" spans="1:10" ht="12.75" customHeight="1">
      <c r="A147" s="9">
        <v>29</v>
      </c>
      <c r="B147" s="15">
        <v>42108</v>
      </c>
      <c r="C147" s="1" t="s">
        <v>17</v>
      </c>
      <c r="D147" t="s">
        <v>156</v>
      </c>
      <c r="E147" s="14" t="s">
        <v>157</v>
      </c>
      <c r="F147" s="50">
        <v>1742.11</v>
      </c>
      <c r="G147" s="8" t="s">
        <v>1083</v>
      </c>
      <c r="H147" s="8" t="s">
        <v>1084</v>
      </c>
      <c r="I147" s="24">
        <v>42004</v>
      </c>
      <c r="J147" s="26" t="s">
        <v>1085</v>
      </c>
    </row>
    <row r="148" spans="1:10" ht="12.75" customHeight="1">
      <c r="A148" s="9">
        <v>30</v>
      </c>
      <c r="B148" s="15">
        <v>42108</v>
      </c>
      <c r="C148" s="1" t="s">
        <v>78</v>
      </c>
      <c r="D148" t="s">
        <v>208</v>
      </c>
      <c r="E148" s="14" t="s">
        <v>209</v>
      </c>
      <c r="F148" s="50">
        <v>2770.34</v>
      </c>
      <c r="G148" s="8" t="s">
        <v>1087</v>
      </c>
      <c r="H148" s="14" t="s">
        <v>1088</v>
      </c>
      <c r="I148" s="24">
        <v>42005</v>
      </c>
      <c r="J148" s="26" t="s">
        <v>343</v>
      </c>
    </row>
    <row r="149" spans="1:10" ht="12.75" customHeight="1">
      <c r="A149" s="9">
        <v>30</v>
      </c>
      <c r="B149" s="15">
        <v>42108</v>
      </c>
      <c r="C149" s="1" t="s">
        <v>1086</v>
      </c>
      <c r="D149" t="s">
        <v>1089</v>
      </c>
      <c r="E149" s="14" t="s">
        <v>1090</v>
      </c>
      <c r="F149" s="50">
        <v>6100</v>
      </c>
      <c r="G149" s="8" t="s">
        <v>1091</v>
      </c>
      <c r="H149" s="8" t="s">
        <v>1092</v>
      </c>
      <c r="I149" s="24">
        <v>42073</v>
      </c>
      <c r="J149" s="26" t="s">
        <v>1108</v>
      </c>
    </row>
    <row r="150" spans="1:10" ht="12.75" customHeight="1">
      <c r="A150" s="9">
        <v>30</v>
      </c>
      <c r="B150" s="15">
        <v>42108</v>
      </c>
      <c r="C150" s="1" t="s">
        <v>992</v>
      </c>
      <c r="D150" t="s">
        <v>993</v>
      </c>
      <c r="E150" s="14" t="s">
        <v>994</v>
      </c>
      <c r="F150" s="50">
        <v>7820.63</v>
      </c>
      <c r="G150" s="8" t="s">
        <v>1093</v>
      </c>
      <c r="H150" s="8">
        <v>199</v>
      </c>
      <c r="I150" s="24">
        <v>42004</v>
      </c>
      <c r="J150" s="26" t="s">
        <v>996</v>
      </c>
    </row>
    <row r="151" spans="1:11" s="35" customFormat="1" ht="12.75" customHeight="1">
      <c r="A151" s="31">
        <v>31</v>
      </c>
      <c r="B151" s="33">
        <v>42110</v>
      </c>
      <c r="C151" s="40" t="s">
        <v>788</v>
      </c>
      <c r="D151" s="35" t="s">
        <v>549</v>
      </c>
      <c r="E151" s="36" t="s">
        <v>834</v>
      </c>
      <c r="F151" s="49">
        <v>306</v>
      </c>
      <c r="G151" s="31" t="s">
        <v>345</v>
      </c>
      <c r="H151" s="31">
        <v>116454123</v>
      </c>
      <c r="I151" s="38">
        <v>2015</v>
      </c>
      <c r="J151" s="27" t="s">
        <v>1165</v>
      </c>
      <c r="K151" s="39"/>
    </row>
    <row r="152" spans="1:10" ht="12.75" customHeight="1">
      <c r="A152" s="8">
        <v>32</v>
      </c>
      <c r="B152" s="15">
        <v>42116</v>
      </c>
      <c r="C152" s="1" t="s">
        <v>5</v>
      </c>
      <c r="D152" t="s">
        <v>138</v>
      </c>
      <c r="E152" s="14" t="s">
        <v>139</v>
      </c>
      <c r="F152" s="50">
        <v>179.7</v>
      </c>
      <c r="G152" s="8" t="s">
        <v>1094</v>
      </c>
      <c r="H152" s="8" t="s">
        <v>1097</v>
      </c>
      <c r="I152" s="24">
        <v>41912</v>
      </c>
      <c r="J152" s="26" t="s">
        <v>343</v>
      </c>
    </row>
    <row r="153" spans="1:10" ht="12.75" customHeight="1">
      <c r="A153" s="8">
        <v>32</v>
      </c>
      <c r="B153" s="15">
        <v>42116</v>
      </c>
      <c r="C153" s="1" t="s">
        <v>5</v>
      </c>
      <c r="D153" t="s">
        <v>138</v>
      </c>
      <c r="E153" s="14" t="s">
        <v>139</v>
      </c>
      <c r="F153" s="50">
        <v>165.46</v>
      </c>
      <c r="G153" s="8" t="s">
        <v>1095</v>
      </c>
      <c r="H153" s="8" t="s">
        <v>1098</v>
      </c>
      <c r="I153" s="24">
        <v>42004</v>
      </c>
      <c r="J153" s="26" t="s">
        <v>343</v>
      </c>
    </row>
    <row r="154" spans="1:10" ht="12.75" customHeight="1">
      <c r="A154" s="8">
        <v>32</v>
      </c>
      <c r="B154" s="15">
        <v>42116</v>
      </c>
      <c r="C154" s="1" t="s">
        <v>5</v>
      </c>
      <c r="D154" t="s">
        <v>138</v>
      </c>
      <c r="E154" s="14" t="s">
        <v>139</v>
      </c>
      <c r="F154" s="50">
        <v>198.38</v>
      </c>
      <c r="G154" s="8" t="s">
        <v>1096</v>
      </c>
      <c r="H154" s="8" t="s">
        <v>1099</v>
      </c>
      <c r="I154" s="24">
        <v>42035</v>
      </c>
      <c r="J154" s="26" t="s">
        <v>1109</v>
      </c>
    </row>
    <row r="155" spans="1:10" ht="12.75" customHeight="1">
      <c r="A155" s="8">
        <v>33</v>
      </c>
      <c r="B155" s="15">
        <v>42118</v>
      </c>
      <c r="C155" s="1" t="s">
        <v>1100</v>
      </c>
      <c r="D155" t="s">
        <v>1101</v>
      </c>
      <c r="E155" s="14" t="s">
        <v>416</v>
      </c>
      <c r="F155" s="50">
        <v>112.12</v>
      </c>
      <c r="G155" s="8" t="s">
        <v>1102</v>
      </c>
      <c r="H155" s="8" t="s">
        <v>1103</v>
      </c>
      <c r="I155" s="24">
        <v>42035</v>
      </c>
      <c r="J155" s="26" t="s">
        <v>343</v>
      </c>
    </row>
    <row r="156" spans="1:10" ht="12.75" customHeight="1">
      <c r="A156" s="8">
        <v>33</v>
      </c>
      <c r="B156" s="15">
        <v>42118</v>
      </c>
      <c r="C156" s="1" t="s">
        <v>89</v>
      </c>
      <c r="D156" t="s">
        <v>822</v>
      </c>
      <c r="E156" s="14" t="s">
        <v>219</v>
      </c>
      <c r="F156" s="50">
        <v>259.84</v>
      </c>
      <c r="G156" s="8" t="s">
        <v>1104</v>
      </c>
      <c r="H156" s="8" t="s">
        <v>1106</v>
      </c>
      <c r="I156" s="24">
        <v>42035</v>
      </c>
      <c r="J156" s="26" t="s">
        <v>343</v>
      </c>
    </row>
    <row r="157" spans="1:10" ht="12.75" customHeight="1">
      <c r="A157" s="8">
        <v>33</v>
      </c>
      <c r="B157" s="15">
        <v>42118</v>
      </c>
      <c r="C157" s="1" t="s">
        <v>89</v>
      </c>
      <c r="D157" t="s">
        <v>822</v>
      </c>
      <c r="E157" s="14" t="s">
        <v>219</v>
      </c>
      <c r="F157" s="50">
        <v>13.3</v>
      </c>
      <c r="G157" s="8" t="s">
        <v>1105</v>
      </c>
      <c r="H157" s="8" t="s">
        <v>1107</v>
      </c>
      <c r="I157" s="24">
        <v>42063</v>
      </c>
      <c r="J157" s="26" t="s">
        <v>343</v>
      </c>
    </row>
    <row r="158" spans="1:10" ht="12.75" customHeight="1">
      <c r="A158" s="8">
        <v>34</v>
      </c>
      <c r="B158" s="15">
        <v>42123</v>
      </c>
      <c r="C158" s="1" t="s">
        <v>494</v>
      </c>
      <c r="D158" t="s">
        <v>495</v>
      </c>
      <c r="E158" s="14" t="s">
        <v>211</v>
      </c>
      <c r="F158" s="2">
        <v>2486.43</v>
      </c>
      <c r="G158" s="11" t="s">
        <v>496</v>
      </c>
      <c r="H158" s="8" t="s">
        <v>343</v>
      </c>
      <c r="I158" s="25">
        <v>2015</v>
      </c>
      <c r="J158" s="26" t="s">
        <v>343</v>
      </c>
    </row>
    <row r="159" spans="1:10" ht="12.75" customHeight="1">
      <c r="A159" s="8">
        <v>35</v>
      </c>
      <c r="B159" s="15">
        <v>42130</v>
      </c>
      <c r="C159" s="1" t="s">
        <v>13</v>
      </c>
      <c r="D159" t="s">
        <v>150</v>
      </c>
      <c r="E159" s="14" t="s">
        <v>151</v>
      </c>
      <c r="F159" s="50">
        <v>27.17</v>
      </c>
      <c r="G159" s="8" t="s">
        <v>1110</v>
      </c>
      <c r="H159" s="14" t="s">
        <v>1131</v>
      </c>
      <c r="I159" s="24">
        <v>42081</v>
      </c>
      <c r="J159" s="26" t="s">
        <v>343</v>
      </c>
    </row>
    <row r="160" spans="1:10" ht="12.75" customHeight="1">
      <c r="A160" s="8">
        <v>35</v>
      </c>
      <c r="B160" s="15">
        <v>42130</v>
      </c>
      <c r="C160" s="1" t="s">
        <v>13</v>
      </c>
      <c r="D160" t="s">
        <v>150</v>
      </c>
      <c r="E160" s="14" t="s">
        <v>151</v>
      </c>
      <c r="F160" s="50">
        <v>27.12</v>
      </c>
      <c r="G160" s="8" t="s">
        <v>1113</v>
      </c>
      <c r="H160" s="14" t="s">
        <v>1132</v>
      </c>
      <c r="I160" s="24">
        <v>42081</v>
      </c>
      <c r="J160" s="26" t="s">
        <v>343</v>
      </c>
    </row>
    <row r="161" spans="1:10" ht="12.75" customHeight="1">
      <c r="A161" s="8">
        <v>35</v>
      </c>
      <c r="B161" s="15">
        <v>42130</v>
      </c>
      <c r="C161" s="1" t="s">
        <v>13</v>
      </c>
      <c r="D161" t="s">
        <v>150</v>
      </c>
      <c r="E161" s="14" t="s">
        <v>151</v>
      </c>
      <c r="F161" s="50">
        <v>27.52</v>
      </c>
      <c r="G161" s="8" t="s">
        <v>1125</v>
      </c>
      <c r="H161" s="14" t="s">
        <v>1133</v>
      </c>
      <c r="I161" s="24">
        <v>42081</v>
      </c>
      <c r="J161" s="26" t="s">
        <v>343</v>
      </c>
    </row>
    <row r="162" spans="1:10" ht="12.75" customHeight="1">
      <c r="A162" s="8">
        <v>35</v>
      </c>
      <c r="B162" s="15">
        <v>42130</v>
      </c>
      <c r="C162" s="1" t="s">
        <v>13</v>
      </c>
      <c r="D162" t="s">
        <v>150</v>
      </c>
      <c r="E162" s="14" t="s">
        <v>151</v>
      </c>
      <c r="F162" s="50">
        <v>26.93</v>
      </c>
      <c r="G162" s="8" t="s">
        <v>1121</v>
      </c>
      <c r="H162" s="14" t="s">
        <v>1134</v>
      </c>
      <c r="I162" s="24">
        <v>42081</v>
      </c>
      <c r="J162" s="26" t="s">
        <v>343</v>
      </c>
    </row>
    <row r="163" spans="1:10" ht="12.75" customHeight="1">
      <c r="A163" s="8">
        <v>35</v>
      </c>
      <c r="B163" s="15">
        <v>42130</v>
      </c>
      <c r="C163" s="1" t="s">
        <v>13</v>
      </c>
      <c r="D163" t="s">
        <v>150</v>
      </c>
      <c r="E163" s="14" t="s">
        <v>151</v>
      </c>
      <c r="F163" s="50">
        <v>27.32</v>
      </c>
      <c r="G163" s="8" t="s">
        <v>1111</v>
      </c>
      <c r="H163" s="14" t="s">
        <v>1135</v>
      </c>
      <c r="I163" s="24">
        <v>42081</v>
      </c>
      <c r="J163" s="26" t="s">
        <v>343</v>
      </c>
    </row>
    <row r="164" spans="1:10" ht="12.75" customHeight="1">
      <c r="A164" s="8">
        <v>35</v>
      </c>
      <c r="B164" s="15">
        <v>42130</v>
      </c>
      <c r="C164" s="1" t="s">
        <v>13</v>
      </c>
      <c r="D164" t="s">
        <v>150</v>
      </c>
      <c r="E164" s="14" t="s">
        <v>151</v>
      </c>
      <c r="F164" s="50">
        <v>27.08</v>
      </c>
      <c r="G164" s="8" t="s">
        <v>1126</v>
      </c>
      <c r="H164" s="14" t="s">
        <v>1136</v>
      </c>
      <c r="I164" s="24">
        <v>42081</v>
      </c>
      <c r="J164" s="26" t="s">
        <v>343</v>
      </c>
    </row>
    <row r="165" spans="1:10" ht="12.75" customHeight="1">
      <c r="A165" s="8">
        <v>35</v>
      </c>
      <c r="B165" s="15">
        <v>42130</v>
      </c>
      <c r="C165" s="1" t="s">
        <v>13</v>
      </c>
      <c r="D165" t="s">
        <v>150</v>
      </c>
      <c r="E165" s="14" t="s">
        <v>151</v>
      </c>
      <c r="F165" s="50">
        <v>27.13</v>
      </c>
      <c r="G165" s="8" t="s">
        <v>1127</v>
      </c>
      <c r="H165" s="14" t="s">
        <v>1137</v>
      </c>
      <c r="I165" s="24">
        <v>42081</v>
      </c>
      <c r="J165" s="26" t="s">
        <v>343</v>
      </c>
    </row>
    <row r="166" spans="1:10" ht="12.75" customHeight="1">
      <c r="A166" s="8">
        <v>35</v>
      </c>
      <c r="B166" s="15">
        <v>42130</v>
      </c>
      <c r="C166" s="1" t="s">
        <v>13</v>
      </c>
      <c r="D166" t="s">
        <v>150</v>
      </c>
      <c r="E166" s="14" t="s">
        <v>151</v>
      </c>
      <c r="F166" s="50">
        <v>27.27</v>
      </c>
      <c r="G166" s="8" t="s">
        <v>1119</v>
      </c>
      <c r="H166" s="14" t="s">
        <v>1138</v>
      </c>
      <c r="I166" s="24">
        <v>42081</v>
      </c>
      <c r="J166" s="26" t="s">
        <v>343</v>
      </c>
    </row>
    <row r="167" spans="1:10" ht="12.75" customHeight="1">
      <c r="A167" s="8">
        <v>35</v>
      </c>
      <c r="B167" s="15">
        <v>42130</v>
      </c>
      <c r="C167" s="1" t="s">
        <v>13</v>
      </c>
      <c r="D167" t="s">
        <v>150</v>
      </c>
      <c r="E167" s="14" t="s">
        <v>151</v>
      </c>
      <c r="F167" s="50">
        <v>26.94</v>
      </c>
      <c r="G167" s="8" t="s">
        <v>1120</v>
      </c>
      <c r="H167" s="14" t="s">
        <v>1139</v>
      </c>
      <c r="I167" s="24">
        <v>42081</v>
      </c>
      <c r="J167" s="26" t="s">
        <v>343</v>
      </c>
    </row>
    <row r="168" spans="1:10" ht="12.75" customHeight="1">
      <c r="A168" s="8">
        <v>35</v>
      </c>
      <c r="B168" s="15">
        <v>42130</v>
      </c>
      <c r="C168" s="1" t="s">
        <v>13</v>
      </c>
      <c r="D168" t="s">
        <v>150</v>
      </c>
      <c r="E168" s="14" t="s">
        <v>151</v>
      </c>
      <c r="F168" s="29">
        <v>27.07</v>
      </c>
      <c r="G168" s="8" t="s">
        <v>1128</v>
      </c>
      <c r="H168" s="14" t="s">
        <v>1140</v>
      </c>
      <c r="I168" s="24">
        <v>42081</v>
      </c>
      <c r="J168" s="26" t="s">
        <v>343</v>
      </c>
    </row>
    <row r="169" spans="1:10" ht="12.75" customHeight="1">
      <c r="A169" s="8">
        <v>35</v>
      </c>
      <c r="B169" s="15">
        <v>42130</v>
      </c>
      <c r="C169" s="1" t="s">
        <v>13</v>
      </c>
      <c r="D169" t="s">
        <v>150</v>
      </c>
      <c r="E169" s="14" t="s">
        <v>151</v>
      </c>
      <c r="F169" s="50">
        <v>27.02</v>
      </c>
      <c r="G169" s="8" t="s">
        <v>1129</v>
      </c>
      <c r="H169" s="14" t="s">
        <v>1141</v>
      </c>
      <c r="I169" s="24">
        <v>42081</v>
      </c>
      <c r="J169" s="26" t="s">
        <v>343</v>
      </c>
    </row>
    <row r="170" spans="1:10" ht="12.75" customHeight="1">
      <c r="A170" s="8">
        <v>35</v>
      </c>
      <c r="B170" s="15">
        <v>42130</v>
      </c>
      <c r="C170" s="1" t="s">
        <v>13</v>
      </c>
      <c r="D170" t="s">
        <v>150</v>
      </c>
      <c r="E170" s="14" t="s">
        <v>151</v>
      </c>
      <c r="F170" s="50">
        <v>27.18</v>
      </c>
      <c r="G170" s="8" t="s">
        <v>1112</v>
      </c>
      <c r="H170" s="14" t="s">
        <v>1142</v>
      </c>
      <c r="I170" s="24">
        <v>42081</v>
      </c>
      <c r="J170" s="26" t="s">
        <v>343</v>
      </c>
    </row>
    <row r="171" spans="1:10" ht="12.75" customHeight="1">
      <c r="A171" s="8">
        <v>35</v>
      </c>
      <c r="B171" s="15">
        <v>42130</v>
      </c>
      <c r="C171" s="1" t="s">
        <v>13</v>
      </c>
      <c r="D171" t="s">
        <v>150</v>
      </c>
      <c r="E171" s="14" t="s">
        <v>151</v>
      </c>
      <c r="F171" s="50">
        <v>27.1</v>
      </c>
      <c r="G171" s="8" t="s">
        <v>1114</v>
      </c>
      <c r="H171" s="14" t="s">
        <v>1143</v>
      </c>
      <c r="I171" s="24">
        <v>42081</v>
      </c>
      <c r="J171" s="26" t="s">
        <v>343</v>
      </c>
    </row>
    <row r="172" spans="1:10" ht="12.75" customHeight="1">
      <c r="A172" s="8">
        <v>35</v>
      </c>
      <c r="B172" s="15">
        <v>42130</v>
      </c>
      <c r="C172" s="1" t="s">
        <v>13</v>
      </c>
      <c r="D172" t="s">
        <v>150</v>
      </c>
      <c r="E172" s="14" t="s">
        <v>151</v>
      </c>
      <c r="F172" s="50">
        <v>26.97</v>
      </c>
      <c r="G172" s="8" t="s">
        <v>1122</v>
      </c>
      <c r="H172" s="14" t="s">
        <v>1144</v>
      </c>
      <c r="I172" s="24">
        <v>42081</v>
      </c>
      <c r="J172" s="26" t="s">
        <v>343</v>
      </c>
    </row>
    <row r="173" spans="1:10" ht="12.75" customHeight="1">
      <c r="A173" s="8">
        <v>35</v>
      </c>
      <c r="B173" s="15">
        <v>42130</v>
      </c>
      <c r="C173" s="1" t="s">
        <v>13</v>
      </c>
      <c r="D173" t="s">
        <v>150</v>
      </c>
      <c r="E173" s="14" t="s">
        <v>151</v>
      </c>
      <c r="F173" s="50">
        <v>27.11</v>
      </c>
      <c r="G173" s="8" t="s">
        <v>1123</v>
      </c>
      <c r="H173" s="14" t="s">
        <v>1145</v>
      </c>
      <c r="I173" s="24">
        <v>42081</v>
      </c>
      <c r="J173" s="26" t="s">
        <v>343</v>
      </c>
    </row>
    <row r="174" spans="1:10" ht="12.75" customHeight="1">
      <c r="A174" s="8">
        <v>35</v>
      </c>
      <c r="B174" s="15">
        <v>42130</v>
      </c>
      <c r="C174" s="1" t="s">
        <v>13</v>
      </c>
      <c r="D174" t="s">
        <v>150</v>
      </c>
      <c r="E174" s="14" t="s">
        <v>151</v>
      </c>
      <c r="F174" s="50">
        <v>27.04</v>
      </c>
      <c r="G174" s="8" t="s">
        <v>1116</v>
      </c>
      <c r="H174" s="14" t="s">
        <v>1146</v>
      </c>
      <c r="I174" s="24">
        <v>42081</v>
      </c>
      <c r="J174" s="26" t="s">
        <v>343</v>
      </c>
    </row>
    <row r="175" spans="1:10" ht="12.75" customHeight="1">
      <c r="A175" s="8">
        <v>35</v>
      </c>
      <c r="B175" s="15">
        <v>42130</v>
      </c>
      <c r="C175" s="1" t="s">
        <v>13</v>
      </c>
      <c r="D175" t="s">
        <v>150</v>
      </c>
      <c r="E175" s="14" t="s">
        <v>151</v>
      </c>
      <c r="F175" s="50">
        <v>27.06</v>
      </c>
      <c r="G175" s="8" t="s">
        <v>1130</v>
      </c>
      <c r="H175" s="14" t="s">
        <v>1147</v>
      </c>
      <c r="I175" s="24">
        <v>42081</v>
      </c>
      <c r="J175" s="26" t="s">
        <v>343</v>
      </c>
    </row>
    <row r="176" spans="1:10" ht="12.75" customHeight="1">
      <c r="A176" s="8">
        <v>35</v>
      </c>
      <c r="B176" s="15">
        <v>42130</v>
      </c>
      <c r="C176" s="1" t="s">
        <v>13</v>
      </c>
      <c r="D176" t="s">
        <v>150</v>
      </c>
      <c r="E176" s="14" t="s">
        <v>151</v>
      </c>
      <c r="F176" s="50">
        <v>26.99</v>
      </c>
      <c r="G176" s="8" t="s">
        <v>1118</v>
      </c>
      <c r="H176" s="14" t="s">
        <v>1148</v>
      </c>
      <c r="I176" s="24">
        <v>42081</v>
      </c>
      <c r="J176" s="26" t="s">
        <v>343</v>
      </c>
    </row>
    <row r="177" spans="1:10" ht="12.75" customHeight="1">
      <c r="A177" s="8">
        <v>35</v>
      </c>
      <c r="B177" s="15">
        <v>42130</v>
      </c>
      <c r="C177" s="1" t="s">
        <v>13</v>
      </c>
      <c r="D177" t="s">
        <v>150</v>
      </c>
      <c r="E177" s="14" t="s">
        <v>151</v>
      </c>
      <c r="F177" s="50">
        <v>27.06</v>
      </c>
      <c r="G177" s="8" t="s">
        <v>1115</v>
      </c>
      <c r="H177" s="14" t="s">
        <v>1149</v>
      </c>
      <c r="I177" s="24">
        <v>42081</v>
      </c>
      <c r="J177" s="26" t="s">
        <v>343</v>
      </c>
    </row>
    <row r="178" spans="1:10" ht="12.75" customHeight="1">
      <c r="A178" s="8">
        <v>35</v>
      </c>
      <c r="B178" s="15">
        <v>42130</v>
      </c>
      <c r="C178" s="1" t="s">
        <v>13</v>
      </c>
      <c r="D178" t="s">
        <v>150</v>
      </c>
      <c r="E178" s="14" t="s">
        <v>151</v>
      </c>
      <c r="F178" s="50">
        <v>27.05</v>
      </c>
      <c r="G178" s="8" t="s">
        <v>1117</v>
      </c>
      <c r="H178" s="14" t="s">
        <v>1150</v>
      </c>
      <c r="I178" s="24">
        <v>42081</v>
      </c>
      <c r="J178" s="26" t="s">
        <v>343</v>
      </c>
    </row>
    <row r="179" spans="1:10" ht="12.75" customHeight="1">
      <c r="A179" s="8">
        <v>35</v>
      </c>
      <c r="B179" s="15">
        <v>42130</v>
      </c>
      <c r="C179" s="1" t="s">
        <v>13</v>
      </c>
      <c r="D179" t="s">
        <v>150</v>
      </c>
      <c r="E179" s="14" t="s">
        <v>151</v>
      </c>
      <c r="F179" s="50">
        <v>27.56</v>
      </c>
      <c r="G179" s="8" t="s">
        <v>1124</v>
      </c>
      <c r="H179" s="14" t="s">
        <v>1151</v>
      </c>
      <c r="I179" s="24">
        <v>42081</v>
      </c>
      <c r="J179" s="26" t="s">
        <v>343</v>
      </c>
    </row>
    <row r="180" spans="1:10" ht="12.75" customHeight="1">
      <c r="A180" s="8">
        <v>36</v>
      </c>
      <c r="B180" s="15">
        <v>42132</v>
      </c>
      <c r="C180" s="1" t="s">
        <v>18</v>
      </c>
      <c r="D180" t="str">
        <f>VLOOKUP(C180,'[1]Sheet1'!$A$1:$F$242,6)</f>
        <v>Via Monte Bianco Selvino BG - 24020</v>
      </c>
      <c r="E180" s="8" t="str">
        <f>VLOOKUP(C180,'[1]Sheet1'!$A$1:$F$242,2)</f>
        <v>01531110169</v>
      </c>
      <c r="F180" s="50">
        <v>513.67</v>
      </c>
      <c r="G180" s="8" t="s">
        <v>1152</v>
      </c>
      <c r="H180" s="14" t="s">
        <v>1155</v>
      </c>
      <c r="I180" s="24">
        <v>41995</v>
      </c>
      <c r="J180" s="26" t="s">
        <v>606</v>
      </c>
    </row>
    <row r="181" spans="1:10" ht="12.75" customHeight="1">
      <c r="A181" s="8">
        <v>36</v>
      </c>
      <c r="B181" s="15">
        <v>42132</v>
      </c>
      <c r="C181" s="1" t="s">
        <v>18</v>
      </c>
      <c r="D181" t="str">
        <f>VLOOKUP(C181,'[1]Sheet1'!$A$1:$F$242,6)</f>
        <v>Via Monte Bianco Selvino BG - 24020</v>
      </c>
      <c r="E181" s="8" t="str">
        <f>VLOOKUP(C181,'[1]Sheet1'!$A$1:$F$242,2)</f>
        <v>01531110169</v>
      </c>
      <c r="F181" s="50">
        <v>131.17</v>
      </c>
      <c r="G181" s="8" t="s">
        <v>1153</v>
      </c>
      <c r="H181" s="8" t="s">
        <v>1156</v>
      </c>
      <c r="I181" s="24">
        <v>41995</v>
      </c>
      <c r="J181" s="26" t="s">
        <v>606</v>
      </c>
    </row>
    <row r="182" spans="1:10" ht="12.75" customHeight="1">
      <c r="A182" s="8">
        <v>36</v>
      </c>
      <c r="B182" s="15">
        <v>42132</v>
      </c>
      <c r="C182" s="1" t="s">
        <v>18</v>
      </c>
      <c r="D182" t="str">
        <f>VLOOKUP(C182,'[1]Sheet1'!$A$1:$F$242,6)</f>
        <v>Via Monte Bianco Selvino BG - 24020</v>
      </c>
      <c r="E182" s="8" t="str">
        <f>VLOOKUP(C182,'[1]Sheet1'!$A$1:$F$242,2)</f>
        <v>01531110169</v>
      </c>
      <c r="F182" s="50">
        <v>1619.28</v>
      </c>
      <c r="G182" s="8" t="s">
        <v>1154</v>
      </c>
      <c r="H182" s="8" t="s">
        <v>1157</v>
      </c>
      <c r="I182" s="24">
        <v>41995</v>
      </c>
      <c r="J182" s="26" t="s">
        <v>606</v>
      </c>
    </row>
    <row r="183" spans="1:10" ht="12.75" customHeight="1">
      <c r="A183" s="8">
        <v>36</v>
      </c>
      <c r="B183" s="15">
        <v>42132</v>
      </c>
      <c r="C183" s="1" t="s">
        <v>117</v>
      </c>
      <c r="D183" t="s">
        <v>466</v>
      </c>
      <c r="E183" s="14" t="s">
        <v>439</v>
      </c>
      <c r="F183" s="50">
        <v>863</v>
      </c>
      <c r="G183" s="8" t="s">
        <v>1158</v>
      </c>
      <c r="H183" s="8" t="s">
        <v>1159</v>
      </c>
      <c r="I183" s="24">
        <v>41982</v>
      </c>
      <c r="J183" s="26" t="s">
        <v>786</v>
      </c>
    </row>
    <row r="184" spans="1:10" ht="12.75" customHeight="1">
      <c r="A184" s="8">
        <v>36</v>
      </c>
      <c r="B184" s="15">
        <v>42132</v>
      </c>
      <c r="C184" s="1" t="s">
        <v>4</v>
      </c>
      <c r="D184" t="s">
        <v>853</v>
      </c>
      <c r="E184" s="14" t="s">
        <v>137</v>
      </c>
      <c r="F184" s="50">
        <v>135.42</v>
      </c>
      <c r="G184" s="8" t="s">
        <v>1160</v>
      </c>
      <c r="H184" s="8" t="s">
        <v>1162</v>
      </c>
      <c r="I184" s="24">
        <v>42004</v>
      </c>
      <c r="J184" s="26" t="s">
        <v>524</v>
      </c>
    </row>
    <row r="185" spans="1:10" ht="12.75" customHeight="1">
      <c r="A185" s="8">
        <v>36</v>
      </c>
      <c r="B185" s="15">
        <v>42132</v>
      </c>
      <c r="C185" s="1" t="s">
        <v>4</v>
      </c>
      <c r="D185" t="s">
        <v>853</v>
      </c>
      <c r="E185" s="14" t="s">
        <v>137</v>
      </c>
      <c r="F185" s="50">
        <v>25.62</v>
      </c>
      <c r="G185" s="8" t="s">
        <v>1161</v>
      </c>
      <c r="H185" s="14" t="s">
        <v>1163</v>
      </c>
      <c r="I185" s="24">
        <v>42035</v>
      </c>
      <c r="J185" s="26" t="s">
        <v>1164</v>
      </c>
    </row>
    <row r="186" spans="1:10" ht="12.75" customHeight="1">
      <c r="A186" s="8">
        <v>36</v>
      </c>
      <c r="B186" s="15">
        <v>42132</v>
      </c>
      <c r="C186" s="1" t="s">
        <v>33</v>
      </c>
      <c r="D186" t="s">
        <v>180</v>
      </c>
      <c r="E186" s="8" t="str">
        <f>VLOOKUP(C186,'[1]Sheet1'!$A$1:$F$242,2)</f>
        <v>05724831002</v>
      </c>
      <c r="F186" s="50">
        <v>979.42</v>
      </c>
      <c r="G186" s="8" t="s">
        <v>1166</v>
      </c>
      <c r="H186" s="8">
        <v>2014023859</v>
      </c>
      <c r="I186" s="24">
        <v>42004</v>
      </c>
      <c r="J186" s="26" t="s">
        <v>572</v>
      </c>
    </row>
    <row r="187" spans="1:10" ht="12.75" customHeight="1">
      <c r="A187" s="8">
        <v>36</v>
      </c>
      <c r="B187" s="15">
        <v>42132</v>
      </c>
      <c r="C187" s="1" t="s">
        <v>61</v>
      </c>
      <c r="D187" t="s">
        <v>455</v>
      </c>
      <c r="E187" s="14" t="s">
        <v>428</v>
      </c>
      <c r="F187" s="50">
        <v>561.2</v>
      </c>
      <c r="G187" s="8" t="s">
        <v>1167</v>
      </c>
      <c r="H187" s="8" t="s">
        <v>1168</v>
      </c>
      <c r="I187" s="24">
        <v>42004</v>
      </c>
      <c r="J187" s="26" t="s">
        <v>1169</v>
      </c>
    </row>
    <row r="188" spans="1:10" ht="12.75" customHeight="1">
      <c r="A188" s="8">
        <v>36</v>
      </c>
      <c r="B188" s="15">
        <v>42132</v>
      </c>
      <c r="C188" s="1" t="s">
        <v>7</v>
      </c>
      <c r="D188" t="s">
        <v>442</v>
      </c>
      <c r="E188" s="14" t="s">
        <v>414</v>
      </c>
      <c r="F188" s="50">
        <v>190.02</v>
      </c>
      <c r="G188" s="8" t="s">
        <v>1170</v>
      </c>
      <c r="H188" s="8" t="s">
        <v>1172</v>
      </c>
      <c r="I188" s="24">
        <v>42004</v>
      </c>
      <c r="J188" s="26" t="s">
        <v>520</v>
      </c>
    </row>
    <row r="189" spans="1:10" ht="12.75" customHeight="1">
      <c r="A189" s="8">
        <v>36</v>
      </c>
      <c r="B189" s="15">
        <v>42132</v>
      </c>
      <c r="C189" s="1" t="s">
        <v>7</v>
      </c>
      <c r="D189" t="s">
        <v>442</v>
      </c>
      <c r="E189" s="14" t="s">
        <v>414</v>
      </c>
      <c r="F189" s="50">
        <v>100</v>
      </c>
      <c r="G189" s="8" t="s">
        <v>1171</v>
      </c>
      <c r="H189" s="8" t="s">
        <v>1052</v>
      </c>
      <c r="I189" s="24">
        <v>42004</v>
      </c>
      <c r="J189" s="26" t="s">
        <v>520</v>
      </c>
    </row>
    <row r="190" spans="1:10" ht="12.75" customHeight="1">
      <c r="A190" s="8">
        <v>36</v>
      </c>
      <c r="B190" s="15">
        <v>42132</v>
      </c>
      <c r="C190" s="1" t="s">
        <v>8</v>
      </c>
      <c r="D190" t="s">
        <v>824</v>
      </c>
      <c r="E190" s="14" t="s">
        <v>143</v>
      </c>
      <c r="F190" s="50">
        <v>378.78</v>
      </c>
      <c r="G190" s="8" t="s">
        <v>1173</v>
      </c>
      <c r="H190" s="8" t="s">
        <v>1180</v>
      </c>
      <c r="I190" s="24">
        <v>42004</v>
      </c>
      <c r="J190" s="26" t="s">
        <v>569</v>
      </c>
    </row>
    <row r="191" spans="1:10" ht="12.75" customHeight="1">
      <c r="A191" s="8">
        <v>36</v>
      </c>
      <c r="B191" s="15">
        <v>42132</v>
      </c>
      <c r="C191" s="1" t="s">
        <v>8</v>
      </c>
      <c r="D191" t="s">
        <v>824</v>
      </c>
      <c r="E191" s="14" t="s">
        <v>143</v>
      </c>
      <c r="F191" s="50">
        <v>125.19</v>
      </c>
      <c r="G191" s="8" t="s">
        <v>1174</v>
      </c>
      <c r="H191" s="8" t="s">
        <v>1181</v>
      </c>
      <c r="I191" s="24">
        <v>42004</v>
      </c>
      <c r="J191" s="26" t="s">
        <v>569</v>
      </c>
    </row>
    <row r="192" spans="1:10" ht="12.75" customHeight="1">
      <c r="A192" s="8">
        <v>36</v>
      </c>
      <c r="B192" s="15">
        <v>42132</v>
      </c>
      <c r="C192" s="1" t="s">
        <v>8</v>
      </c>
      <c r="D192" t="s">
        <v>824</v>
      </c>
      <c r="E192" s="14" t="s">
        <v>143</v>
      </c>
      <c r="F192" s="50">
        <v>931.71</v>
      </c>
      <c r="G192" s="8" t="s">
        <v>1175</v>
      </c>
      <c r="H192" s="14" t="s">
        <v>1182</v>
      </c>
      <c r="I192" s="24">
        <v>42124</v>
      </c>
      <c r="J192" s="26" t="s">
        <v>1187</v>
      </c>
    </row>
    <row r="193" spans="1:10" ht="12.75" customHeight="1">
      <c r="A193" s="8">
        <v>36</v>
      </c>
      <c r="B193" s="15">
        <v>42132</v>
      </c>
      <c r="C193" s="1" t="s">
        <v>8</v>
      </c>
      <c r="D193" t="s">
        <v>824</v>
      </c>
      <c r="E193" s="14" t="s">
        <v>143</v>
      </c>
      <c r="F193" s="50">
        <v>309.87</v>
      </c>
      <c r="G193" s="8" t="s">
        <v>1176</v>
      </c>
      <c r="H193" s="14" t="s">
        <v>1183</v>
      </c>
      <c r="I193" s="24">
        <v>42124</v>
      </c>
      <c r="J193" s="26" t="s">
        <v>1187</v>
      </c>
    </row>
    <row r="194" spans="1:10" ht="12.75" customHeight="1">
      <c r="A194" s="8">
        <v>36</v>
      </c>
      <c r="B194" s="15">
        <v>42132</v>
      </c>
      <c r="C194" s="1" t="s">
        <v>8</v>
      </c>
      <c r="D194" t="s">
        <v>824</v>
      </c>
      <c r="E194" s="14" t="s">
        <v>143</v>
      </c>
      <c r="F194" s="50">
        <v>266.46</v>
      </c>
      <c r="G194" s="8" t="s">
        <v>1177</v>
      </c>
      <c r="H194" s="14" t="s">
        <v>1184</v>
      </c>
      <c r="I194" s="24">
        <v>42124</v>
      </c>
      <c r="J194" s="26" t="s">
        <v>1187</v>
      </c>
    </row>
    <row r="195" spans="1:10" ht="12.75" customHeight="1">
      <c r="A195" s="8">
        <v>36</v>
      </c>
      <c r="B195" s="15">
        <v>42132</v>
      </c>
      <c r="C195" s="1" t="s">
        <v>8</v>
      </c>
      <c r="D195" t="s">
        <v>824</v>
      </c>
      <c r="E195" s="14" t="s">
        <v>143</v>
      </c>
      <c r="F195" s="50">
        <v>1830</v>
      </c>
      <c r="G195" s="8" t="s">
        <v>1179</v>
      </c>
      <c r="H195" s="14" t="s">
        <v>1185</v>
      </c>
      <c r="I195" s="24">
        <v>42124</v>
      </c>
      <c r="J195" s="26" t="s">
        <v>1187</v>
      </c>
    </row>
    <row r="196" spans="1:10" ht="12.75" customHeight="1">
      <c r="A196" s="8">
        <v>36</v>
      </c>
      <c r="B196" s="15">
        <v>42132</v>
      </c>
      <c r="C196" s="1" t="s">
        <v>8</v>
      </c>
      <c r="D196" t="s">
        <v>824</v>
      </c>
      <c r="E196" s="14" t="s">
        <v>143</v>
      </c>
      <c r="F196" s="50">
        <v>915</v>
      </c>
      <c r="G196" s="8" t="s">
        <v>1178</v>
      </c>
      <c r="H196" s="14" t="s">
        <v>1186</v>
      </c>
      <c r="I196" s="24">
        <v>42124</v>
      </c>
      <c r="J196" s="26" t="s">
        <v>1187</v>
      </c>
    </row>
    <row r="197" spans="1:10" ht="12.75" customHeight="1">
      <c r="A197" s="8">
        <v>36</v>
      </c>
      <c r="B197" s="15">
        <v>42132</v>
      </c>
      <c r="C197" s="1" t="s">
        <v>87</v>
      </c>
      <c r="D197" t="s">
        <v>214</v>
      </c>
      <c r="E197" s="14" t="s">
        <v>215</v>
      </c>
      <c r="F197" s="29">
        <v>915</v>
      </c>
      <c r="G197" s="8" t="s">
        <v>1188</v>
      </c>
      <c r="H197" s="8">
        <v>20150125</v>
      </c>
      <c r="I197" s="24">
        <v>42061</v>
      </c>
      <c r="J197" s="26" t="s">
        <v>1190</v>
      </c>
    </row>
    <row r="198" spans="1:10" ht="12.75" customHeight="1">
      <c r="A198" s="8">
        <v>36</v>
      </c>
      <c r="B198" s="15">
        <v>42132</v>
      </c>
      <c r="C198" s="1" t="s">
        <v>87</v>
      </c>
      <c r="D198" t="s">
        <v>214</v>
      </c>
      <c r="E198" s="14" t="s">
        <v>215</v>
      </c>
      <c r="F198" s="50">
        <v>915</v>
      </c>
      <c r="G198" s="8" t="s">
        <v>1189</v>
      </c>
      <c r="H198" s="8">
        <v>20150258</v>
      </c>
      <c r="I198" s="24">
        <v>42094</v>
      </c>
      <c r="J198" s="26" t="s">
        <v>1190</v>
      </c>
    </row>
    <row r="199" spans="1:10" ht="12.75" customHeight="1">
      <c r="A199" s="8">
        <v>37</v>
      </c>
      <c r="B199" s="15">
        <v>42132</v>
      </c>
      <c r="C199" s="1" t="s">
        <v>97</v>
      </c>
      <c r="D199" t="s">
        <v>222</v>
      </c>
      <c r="E199" s="14" t="s">
        <v>223</v>
      </c>
      <c r="F199" s="50">
        <v>5068.03</v>
      </c>
      <c r="G199" s="8" t="s">
        <v>1193</v>
      </c>
      <c r="H199" s="8">
        <v>15667756</v>
      </c>
      <c r="I199" s="24">
        <v>42063</v>
      </c>
      <c r="J199" s="26" t="s">
        <v>1195</v>
      </c>
    </row>
    <row r="200" spans="1:10" ht="12.75" customHeight="1">
      <c r="A200" s="8">
        <v>37</v>
      </c>
      <c r="B200" s="15">
        <v>42132</v>
      </c>
      <c r="C200" s="1" t="s">
        <v>97</v>
      </c>
      <c r="D200" t="s">
        <v>222</v>
      </c>
      <c r="E200" s="14" t="s">
        <v>223</v>
      </c>
      <c r="F200" s="50">
        <v>153.5</v>
      </c>
      <c r="G200" s="8" t="s">
        <v>1194</v>
      </c>
      <c r="H200" s="8">
        <v>15680798</v>
      </c>
      <c r="I200" s="24">
        <v>42094</v>
      </c>
      <c r="J200" s="26" t="s">
        <v>1195</v>
      </c>
    </row>
    <row r="201" spans="1:10" ht="12.75" customHeight="1">
      <c r="A201" s="8">
        <v>37</v>
      </c>
      <c r="B201" s="15">
        <v>42132</v>
      </c>
      <c r="C201" s="1" t="s">
        <v>25</v>
      </c>
      <c r="D201" t="s">
        <v>170</v>
      </c>
      <c r="E201" s="14" t="s">
        <v>171</v>
      </c>
      <c r="F201" s="50">
        <v>703.82</v>
      </c>
      <c r="G201" s="8" t="s">
        <v>1196</v>
      </c>
      <c r="H201" s="8" t="s">
        <v>1198</v>
      </c>
      <c r="I201" s="24">
        <v>42035</v>
      </c>
      <c r="J201" s="26" t="s">
        <v>1200</v>
      </c>
    </row>
    <row r="202" spans="1:10" ht="12.75" customHeight="1">
      <c r="A202" s="8">
        <v>37</v>
      </c>
      <c r="B202" s="15">
        <v>42132</v>
      </c>
      <c r="C202" s="1" t="s">
        <v>25</v>
      </c>
      <c r="D202" t="s">
        <v>170</v>
      </c>
      <c r="E202" s="14" t="s">
        <v>171</v>
      </c>
      <c r="F202" s="50">
        <v>692.84</v>
      </c>
      <c r="G202" s="8" t="s">
        <v>1197</v>
      </c>
      <c r="H202" s="8" t="s">
        <v>1199</v>
      </c>
      <c r="I202" s="24">
        <v>42035</v>
      </c>
      <c r="J202" s="26" t="s">
        <v>1200</v>
      </c>
    </row>
    <row r="203" spans="1:10" ht="12.75" customHeight="1">
      <c r="A203" s="8">
        <v>37</v>
      </c>
      <c r="B203" s="15">
        <v>42132</v>
      </c>
      <c r="C203" s="1" t="s">
        <v>5</v>
      </c>
      <c r="D203" t="s">
        <v>138</v>
      </c>
      <c r="E203" s="14" t="s">
        <v>139</v>
      </c>
      <c r="F203" s="50">
        <v>1308.18</v>
      </c>
      <c r="G203" s="8" t="s">
        <v>1201</v>
      </c>
      <c r="H203" s="8" t="s">
        <v>1202</v>
      </c>
      <c r="I203" s="24">
        <v>42063</v>
      </c>
      <c r="J203" s="26" t="s">
        <v>1109</v>
      </c>
    </row>
    <row r="204" spans="1:10" ht="12.75" customHeight="1">
      <c r="A204" s="8">
        <v>38</v>
      </c>
      <c r="B204" s="15">
        <v>42132</v>
      </c>
      <c r="C204" s="1" t="s">
        <v>24</v>
      </c>
      <c r="D204" t="s">
        <v>847</v>
      </c>
      <c r="E204" s="14" t="s">
        <v>169</v>
      </c>
      <c r="F204" s="50">
        <v>648.7</v>
      </c>
      <c r="G204" s="8" t="s">
        <v>1203</v>
      </c>
      <c r="H204" s="8" t="s">
        <v>1205</v>
      </c>
      <c r="I204" s="24">
        <v>42004</v>
      </c>
      <c r="J204" s="26" t="s">
        <v>530</v>
      </c>
    </row>
    <row r="205" spans="1:10" ht="12.75" customHeight="1">
      <c r="A205" s="8">
        <v>38</v>
      </c>
      <c r="B205" s="15">
        <v>42132</v>
      </c>
      <c r="C205" s="1" t="s">
        <v>24</v>
      </c>
      <c r="D205" t="s">
        <v>847</v>
      </c>
      <c r="E205" s="14" t="s">
        <v>169</v>
      </c>
      <c r="F205" s="50">
        <v>405.47</v>
      </c>
      <c r="G205" s="8" t="s">
        <v>1204</v>
      </c>
      <c r="H205" s="14" t="s">
        <v>1206</v>
      </c>
      <c r="I205" s="24">
        <v>42035</v>
      </c>
      <c r="J205" s="26" t="s">
        <v>1207</v>
      </c>
    </row>
    <row r="206" spans="1:10" ht="12.75" customHeight="1">
      <c r="A206" s="8">
        <v>38</v>
      </c>
      <c r="B206" s="15">
        <v>42132</v>
      </c>
      <c r="C206" s="1" t="s">
        <v>36</v>
      </c>
      <c r="D206" t="s">
        <v>186</v>
      </c>
      <c r="E206" s="14" t="s">
        <v>187</v>
      </c>
      <c r="F206" s="50">
        <v>1793.45</v>
      </c>
      <c r="G206" s="8" t="s">
        <v>1208</v>
      </c>
      <c r="H206" s="8">
        <v>2</v>
      </c>
      <c r="I206" s="24">
        <v>42006</v>
      </c>
      <c r="J206" s="26" t="s">
        <v>343</v>
      </c>
    </row>
    <row r="207" spans="1:10" ht="12.75" customHeight="1">
      <c r="A207" s="8">
        <v>38</v>
      </c>
      <c r="B207" s="15">
        <v>42132</v>
      </c>
      <c r="C207" s="1" t="s">
        <v>17</v>
      </c>
      <c r="D207" t="s">
        <v>156</v>
      </c>
      <c r="E207" s="14" t="s">
        <v>157</v>
      </c>
      <c r="F207" s="50">
        <v>2027.98</v>
      </c>
      <c r="G207" s="8" t="s">
        <v>1209</v>
      </c>
      <c r="H207" s="8" t="s">
        <v>1210</v>
      </c>
      <c r="I207" s="24">
        <v>42062</v>
      </c>
      <c r="J207" s="26" t="s">
        <v>1211</v>
      </c>
    </row>
    <row r="208" spans="1:10" ht="12.75" customHeight="1">
      <c r="A208" s="8">
        <v>38</v>
      </c>
      <c r="B208" s="15">
        <v>42132</v>
      </c>
      <c r="C208" s="1" t="s">
        <v>60</v>
      </c>
      <c r="D208" t="s">
        <v>198</v>
      </c>
      <c r="E208" s="14" t="s">
        <v>199</v>
      </c>
      <c r="F208" s="50">
        <v>4904.4</v>
      </c>
      <c r="G208" s="8" t="s">
        <v>1212</v>
      </c>
      <c r="H208" s="14" t="s">
        <v>1184</v>
      </c>
      <c r="I208" s="24">
        <v>42041</v>
      </c>
      <c r="J208" s="26" t="s">
        <v>1213</v>
      </c>
    </row>
    <row r="209" spans="1:10" ht="12.75" customHeight="1">
      <c r="A209" s="8">
        <v>38</v>
      </c>
      <c r="B209" s="15">
        <v>42132</v>
      </c>
      <c r="C209" s="1" t="s">
        <v>23</v>
      </c>
      <c r="D209" t="s">
        <v>884</v>
      </c>
      <c r="E209" s="14" t="s">
        <v>167</v>
      </c>
      <c r="F209" s="50">
        <v>791.78</v>
      </c>
      <c r="G209" s="8" t="s">
        <v>1214</v>
      </c>
      <c r="H209" s="8" t="s">
        <v>1215</v>
      </c>
      <c r="I209" s="24">
        <v>42061</v>
      </c>
      <c r="J209" s="26" t="s">
        <v>712</v>
      </c>
    </row>
    <row r="210" spans="1:10" ht="12.75" customHeight="1">
      <c r="A210" s="8">
        <v>39</v>
      </c>
      <c r="B210" s="15">
        <v>42132</v>
      </c>
      <c r="C210" s="1" t="s">
        <v>78</v>
      </c>
      <c r="D210" t="s">
        <v>208</v>
      </c>
      <c r="E210" s="14">
        <v>11957650150</v>
      </c>
      <c r="F210" s="50">
        <v>1187.29</v>
      </c>
      <c r="G210" s="8" t="s">
        <v>1216</v>
      </c>
      <c r="H210" s="8" t="s">
        <v>1217</v>
      </c>
      <c r="I210" s="24">
        <v>42036</v>
      </c>
      <c r="J210" s="26" t="s">
        <v>343</v>
      </c>
    </row>
    <row r="211" spans="1:10" ht="12.75" customHeight="1">
      <c r="A211" s="8">
        <v>39</v>
      </c>
      <c r="B211" s="15">
        <v>42132</v>
      </c>
      <c r="C211" s="1" t="s">
        <v>659</v>
      </c>
      <c r="D211" t="str">
        <f>VLOOKUP(C211,'[1]Sheet1'!$A$1:$F$242,6)</f>
        <v>Via E. Fermi Bolgare BG - 24060</v>
      </c>
      <c r="E211" s="8" t="str">
        <f>VLOOKUP(C211,'[1]Sheet1'!$A$1:$F$242,2)</f>
        <v>01893990166</v>
      </c>
      <c r="F211" s="50">
        <v>366</v>
      </c>
      <c r="G211" s="8" t="s">
        <v>1218</v>
      </c>
      <c r="H211" s="14" t="s">
        <v>1219</v>
      </c>
      <c r="I211" s="24">
        <v>42036</v>
      </c>
      <c r="J211" s="26" t="s">
        <v>343</v>
      </c>
    </row>
    <row r="212" spans="1:10" ht="12.75" customHeight="1">
      <c r="A212" s="8">
        <v>39</v>
      </c>
      <c r="B212" s="15">
        <v>42132</v>
      </c>
      <c r="C212" s="1" t="s">
        <v>3</v>
      </c>
      <c r="D212" t="s">
        <v>134</v>
      </c>
      <c r="E212" s="14" t="s">
        <v>135</v>
      </c>
      <c r="F212" s="50">
        <v>2320.44</v>
      </c>
      <c r="G212" s="8" t="s">
        <v>1220</v>
      </c>
      <c r="H212" s="14" t="s">
        <v>1183</v>
      </c>
      <c r="I212" s="24">
        <v>42035</v>
      </c>
      <c r="J212" s="26" t="s">
        <v>1221</v>
      </c>
    </row>
    <row r="213" spans="1:10" ht="12.75" customHeight="1">
      <c r="A213" s="8">
        <v>39</v>
      </c>
      <c r="B213" s="15">
        <v>42132</v>
      </c>
      <c r="C213" s="1" t="s">
        <v>89</v>
      </c>
      <c r="D213" t="s">
        <v>822</v>
      </c>
      <c r="E213" s="14" t="s">
        <v>219</v>
      </c>
      <c r="F213" s="50">
        <v>77.59</v>
      </c>
      <c r="G213" s="8" t="s">
        <v>1222</v>
      </c>
      <c r="H213" s="8">
        <v>1390</v>
      </c>
      <c r="I213" s="24">
        <v>42091</v>
      </c>
      <c r="J213" s="26" t="s">
        <v>343</v>
      </c>
    </row>
    <row r="214" spans="1:10" ht="12.75" customHeight="1">
      <c r="A214" s="8">
        <v>40</v>
      </c>
      <c r="B214" s="15">
        <v>42138</v>
      </c>
      <c r="C214" s="1" t="s">
        <v>12</v>
      </c>
      <c r="D214" t="str">
        <f>VLOOKUP(C214,'[1]Sheet1'!$A$1:$F$242,6)</f>
        <v>Via Guidubaldo del Monte Roma RM - 00197</v>
      </c>
      <c r="E214" s="8" t="str">
        <f>VLOOKUP(C214,'[1]Sheet1'!$A$1:$F$242,2)</f>
        <v>05877611003</v>
      </c>
      <c r="F214" s="50">
        <v>17.24</v>
      </c>
      <c r="G214" s="8" t="s">
        <v>1223</v>
      </c>
      <c r="H214" s="8">
        <v>40337</v>
      </c>
      <c r="I214" s="15">
        <v>42033</v>
      </c>
      <c r="J214" s="26" t="s">
        <v>343</v>
      </c>
    </row>
    <row r="215" spans="1:10" ht="12.75" customHeight="1">
      <c r="A215" s="8">
        <v>40</v>
      </c>
      <c r="B215" s="15">
        <v>42138</v>
      </c>
      <c r="C215" s="1" t="s">
        <v>12</v>
      </c>
      <c r="D215" t="str">
        <f>VLOOKUP(C215,'[1]Sheet1'!$A$1:$F$242,6)</f>
        <v>Via Guidubaldo del Monte Roma RM - 00197</v>
      </c>
      <c r="E215" s="8" t="str">
        <f>VLOOKUP(C215,'[1]Sheet1'!$A$1:$F$242,2)</f>
        <v>05877611003</v>
      </c>
      <c r="F215" s="50">
        <v>20364.77</v>
      </c>
      <c r="G215" s="8" t="s">
        <v>1224</v>
      </c>
      <c r="H215" s="8">
        <v>41594</v>
      </c>
      <c r="I215" s="15">
        <v>42129</v>
      </c>
      <c r="J215" s="26" t="s">
        <v>343</v>
      </c>
    </row>
    <row r="216" spans="1:10" ht="12.75" customHeight="1">
      <c r="A216" s="8">
        <v>40</v>
      </c>
      <c r="B216" s="15">
        <v>42138</v>
      </c>
      <c r="C216" s="1" t="s">
        <v>12</v>
      </c>
      <c r="D216" t="str">
        <f>VLOOKUP(C216,'[1]Sheet1'!$A$1:$F$242,6)</f>
        <v>Via Guidubaldo del Monte Roma RM - 00197</v>
      </c>
      <c r="E216" s="8" t="str">
        <f>VLOOKUP(C216,'[1]Sheet1'!$A$1:$F$242,2)</f>
        <v>05877611003</v>
      </c>
      <c r="F216" s="50">
        <v>-121.13</v>
      </c>
      <c r="G216" s="8" t="s">
        <v>1225</v>
      </c>
      <c r="H216" s="8">
        <v>41715</v>
      </c>
      <c r="I216" s="15">
        <v>42129</v>
      </c>
      <c r="J216" s="26" t="s">
        <v>343</v>
      </c>
    </row>
    <row r="217" spans="1:10" ht="12.75" customHeight="1">
      <c r="A217" s="8">
        <v>40</v>
      </c>
      <c r="B217" s="15">
        <v>42138</v>
      </c>
      <c r="C217" s="1" t="s">
        <v>12</v>
      </c>
      <c r="D217" t="str">
        <f>VLOOKUP(C217,'[1]Sheet1'!$A$1:$F$242,6)</f>
        <v>Via Guidubaldo del Monte Roma RM - 00197</v>
      </c>
      <c r="E217" s="8" t="str">
        <f>VLOOKUP(C217,'[1]Sheet1'!$A$1:$F$242,2)</f>
        <v>05877611003</v>
      </c>
      <c r="F217" s="50">
        <v>49.32</v>
      </c>
      <c r="G217" s="8" t="s">
        <v>1226</v>
      </c>
      <c r="H217" s="8">
        <v>81755</v>
      </c>
      <c r="I217" s="24">
        <v>42129</v>
      </c>
      <c r="J217" s="26" t="s">
        <v>343</v>
      </c>
    </row>
    <row r="218" spans="1:10" ht="12.75" customHeight="1">
      <c r="A218" s="8">
        <v>40</v>
      </c>
      <c r="B218" s="15">
        <v>42138</v>
      </c>
      <c r="C218" s="1" t="s">
        <v>13</v>
      </c>
      <c r="D218" t="s">
        <v>150</v>
      </c>
      <c r="E218" s="14" t="s">
        <v>151</v>
      </c>
      <c r="F218" s="50">
        <v>7822.32</v>
      </c>
      <c r="G218" s="8" t="s">
        <v>1227</v>
      </c>
      <c r="H218" s="14" t="s">
        <v>1228</v>
      </c>
      <c r="I218" s="24">
        <v>42126</v>
      </c>
      <c r="J218" s="26" t="s">
        <v>343</v>
      </c>
    </row>
    <row r="219" spans="1:10" ht="12.75" customHeight="1">
      <c r="A219" s="8">
        <v>40</v>
      </c>
      <c r="B219" s="15">
        <v>42138</v>
      </c>
      <c r="C219" s="34" t="s">
        <v>129</v>
      </c>
      <c r="D219" s="35" t="s">
        <v>152</v>
      </c>
      <c r="E219" s="36" t="s">
        <v>153</v>
      </c>
      <c r="F219" s="49">
        <v>3850</v>
      </c>
      <c r="G219" s="31" t="s">
        <v>541</v>
      </c>
      <c r="H219" s="31" t="s">
        <v>343</v>
      </c>
      <c r="I219" s="38">
        <v>2015</v>
      </c>
      <c r="J219" s="26" t="s">
        <v>343</v>
      </c>
    </row>
    <row r="220" spans="1:10" ht="12.75" customHeight="1">
      <c r="A220" s="8">
        <v>41</v>
      </c>
      <c r="B220" s="15">
        <v>42150</v>
      </c>
      <c r="C220" s="1" t="s">
        <v>1229</v>
      </c>
      <c r="D220" t="s">
        <v>1230</v>
      </c>
      <c r="E220" s="14" t="s">
        <v>1231</v>
      </c>
      <c r="F220" s="50">
        <v>150.67</v>
      </c>
      <c r="G220" s="8" t="s">
        <v>1232</v>
      </c>
      <c r="H220" s="8">
        <v>475</v>
      </c>
      <c r="I220" s="24">
        <v>42142</v>
      </c>
      <c r="J220" s="26" t="s">
        <v>343</v>
      </c>
    </row>
    <row r="221" spans="1:10" ht="12.75" customHeight="1">
      <c r="A221" s="8">
        <v>41</v>
      </c>
      <c r="B221" s="15">
        <v>42150</v>
      </c>
      <c r="C221" s="1" t="s">
        <v>41</v>
      </c>
      <c r="D221" t="s">
        <v>447</v>
      </c>
      <c r="E221" s="14" t="s">
        <v>419</v>
      </c>
      <c r="F221" s="50">
        <v>991.29</v>
      </c>
      <c r="G221" s="8" t="s">
        <v>1233</v>
      </c>
      <c r="H221" s="14" t="s">
        <v>1234</v>
      </c>
      <c r="I221" s="24">
        <v>42058</v>
      </c>
      <c r="J221" s="26" t="s">
        <v>1235</v>
      </c>
    </row>
    <row r="222" spans="1:10" ht="12.75" customHeight="1">
      <c r="A222" s="8">
        <v>41</v>
      </c>
      <c r="B222" s="15">
        <v>42150</v>
      </c>
      <c r="C222" s="1" t="s">
        <v>1086</v>
      </c>
      <c r="D222" t="s">
        <v>1089</v>
      </c>
      <c r="E222" s="14" t="s">
        <v>1090</v>
      </c>
      <c r="F222" s="50">
        <v>3741.34</v>
      </c>
      <c r="G222" s="8" t="s">
        <v>1236</v>
      </c>
      <c r="H222" s="8" t="s">
        <v>1237</v>
      </c>
      <c r="I222" s="24">
        <v>42080</v>
      </c>
      <c r="J222" s="26" t="s">
        <v>1108</v>
      </c>
    </row>
    <row r="223" spans="1:10" ht="12.75" customHeight="1">
      <c r="A223" s="8">
        <v>42</v>
      </c>
      <c r="B223" s="15">
        <v>42150</v>
      </c>
      <c r="C223" s="1" t="s">
        <v>43</v>
      </c>
      <c r="D223" t="s">
        <v>448</v>
      </c>
      <c r="E223" s="14" t="s">
        <v>420</v>
      </c>
      <c r="F223" s="50">
        <v>1952</v>
      </c>
      <c r="G223" s="8" t="s">
        <v>1238</v>
      </c>
      <c r="H223" s="8" t="s">
        <v>1239</v>
      </c>
      <c r="I223" s="24">
        <v>42128</v>
      </c>
      <c r="J223" s="26" t="s">
        <v>343</v>
      </c>
    </row>
    <row r="224" spans="1:10" ht="12.75" customHeight="1">
      <c r="A224" s="8">
        <v>43</v>
      </c>
      <c r="B224" s="15">
        <v>42150</v>
      </c>
      <c r="C224" s="1" t="s">
        <v>504</v>
      </c>
      <c r="D224" t="s">
        <v>505</v>
      </c>
      <c r="E224" s="14" t="s">
        <v>163</v>
      </c>
      <c r="F224" s="2">
        <v>180</v>
      </c>
      <c r="G224" s="11" t="s">
        <v>506</v>
      </c>
      <c r="H224" s="11" t="s">
        <v>507</v>
      </c>
      <c r="I224" s="25" t="s">
        <v>343</v>
      </c>
      <c r="J224" s="27" t="s">
        <v>343</v>
      </c>
    </row>
    <row r="225" spans="1:10" ht="12.75" customHeight="1">
      <c r="A225" s="8">
        <v>44</v>
      </c>
      <c r="B225" s="15">
        <v>42152</v>
      </c>
      <c r="C225" s="40" t="s">
        <v>788</v>
      </c>
      <c r="D225" s="35" t="s">
        <v>549</v>
      </c>
      <c r="E225" s="36" t="s">
        <v>834</v>
      </c>
      <c r="F225" s="2">
        <v>322.85</v>
      </c>
      <c r="G225" s="11" t="s">
        <v>345</v>
      </c>
      <c r="H225" s="11">
        <v>119277947</v>
      </c>
      <c r="I225" s="38">
        <v>2015</v>
      </c>
      <c r="J225" s="27" t="s">
        <v>1165</v>
      </c>
    </row>
    <row r="226" spans="1:10" ht="12.75" customHeight="1">
      <c r="A226" s="8">
        <v>44</v>
      </c>
      <c r="B226" s="15">
        <v>42152</v>
      </c>
      <c r="C226" s="40" t="s">
        <v>788</v>
      </c>
      <c r="D226" s="35" t="s">
        <v>549</v>
      </c>
      <c r="E226" s="36" t="s">
        <v>834</v>
      </c>
      <c r="F226" s="2">
        <v>322.85</v>
      </c>
      <c r="G226" s="11" t="s">
        <v>345</v>
      </c>
      <c r="H226" s="11">
        <v>119277968</v>
      </c>
      <c r="I226" s="38">
        <v>2015</v>
      </c>
      <c r="J226" s="27" t="s">
        <v>1165</v>
      </c>
    </row>
    <row r="227" spans="1:10" ht="12.75" customHeight="1">
      <c r="A227" s="8">
        <v>44</v>
      </c>
      <c r="B227" s="15">
        <v>42152</v>
      </c>
      <c r="C227" s="40" t="s">
        <v>788</v>
      </c>
      <c r="D227" s="35" t="s">
        <v>549</v>
      </c>
      <c r="E227" s="36" t="s">
        <v>834</v>
      </c>
      <c r="F227" s="2">
        <v>770.63</v>
      </c>
      <c r="G227" s="11" t="s">
        <v>345</v>
      </c>
      <c r="H227" s="11">
        <v>119277958</v>
      </c>
      <c r="I227" s="38">
        <v>2015</v>
      </c>
      <c r="J227" s="27" t="s">
        <v>1165</v>
      </c>
    </row>
    <row r="228" spans="1:10" ht="12.75" customHeight="1">
      <c r="A228" s="8">
        <v>44</v>
      </c>
      <c r="B228" s="15">
        <v>42152</v>
      </c>
      <c r="C228" s="40" t="s">
        <v>788</v>
      </c>
      <c r="D228" s="35" t="s">
        <v>549</v>
      </c>
      <c r="E228" s="36" t="s">
        <v>834</v>
      </c>
      <c r="F228" s="2">
        <v>372.64</v>
      </c>
      <c r="G228" s="11" t="s">
        <v>345</v>
      </c>
      <c r="H228" s="11">
        <v>119277934</v>
      </c>
      <c r="I228" s="38">
        <v>2015</v>
      </c>
      <c r="J228" s="27" t="s">
        <v>1165</v>
      </c>
    </row>
    <row r="229" spans="1:10" ht="12.75" customHeight="1">
      <c r="A229" s="8">
        <v>45</v>
      </c>
      <c r="B229" s="15">
        <v>42159</v>
      </c>
      <c r="C229" s="1" t="s">
        <v>979</v>
      </c>
      <c r="D229" t="s">
        <v>980</v>
      </c>
      <c r="E229" s="14" t="s">
        <v>981</v>
      </c>
      <c r="F229" s="50">
        <v>269.5</v>
      </c>
      <c r="G229" s="8" t="s">
        <v>1240</v>
      </c>
      <c r="H229" s="8" t="s">
        <v>1242</v>
      </c>
      <c r="I229" s="24">
        <v>42135</v>
      </c>
      <c r="J229" s="26" t="s">
        <v>343</v>
      </c>
    </row>
    <row r="230" spans="1:10" ht="12.75" customHeight="1">
      <c r="A230" s="8">
        <v>45</v>
      </c>
      <c r="B230" s="15">
        <v>42159</v>
      </c>
      <c r="C230" s="1" t="s">
        <v>979</v>
      </c>
      <c r="D230" t="s">
        <v>980</v>
      </c>
      <c r="E230" s="14" t="s">
        <v>981</v>
      </c>
      <c r="F230" s="50">
        <v>88</v>
      </c>
      <c r="G230" s="8" t="s">
        <v>1241</v>
      </c>
      <c r="H230" s="8" t="s">
        <v>1243</v>
      </c>
      <c r="I230" s="24">
        <v>42135</v>
      </c>
      <c r="J230" s="26" t="s">
        <v>343</v>
      </c>
    </row>
    <row r="231" spans="1:10" ht="12.75" customHeight="1">
      <c r="A231" s="8">
        <v>46</v>
      </c>
      <c r="B231" s="15">
        <v>42163</v>
      </c>
      <c r="C231" s="1" t="s">
        <v>12</v>
      </c>
      <c r="D231" t="str">
        <f>VLOOKUP(C231,'[1]Sheet1'!$A$1:$F$242,6)</f>
        <v>Via Guidubaldo del Monte Roma RM - 00197</v>
      </c>
      <c r="E231" s="8" t="str">
        <f>VLOOKUP(C231,'[1]Sheet1'!$A$1:$F$242,2)</f>
        <v>05877611003</v>
      </c>
      <c r="F231" s="50">
        <v>17374.81</v>
      </c>
      <c r="G231" s="8" t="s">
        <v>1249</v>
      </c>
      <c r="H231" s="8">
        <v>41874</v>
      </c>
      <c r="I231" s="24">
        <v>42156</v>
      </c>
      <c r="J231" s="26" t="s">
        <v>343</v>
      </c>
    </row>
    <row r="232" spans="1:10" ht="12.75" customHeight="1">
      <c r="A232" s="8">
        <v>46</v>
      </c>
      <c r="B232" s="15">
        <v>42163</v>
      </c>
      <c r="C232" s="1" t="s">
        <v>12</v>
      </c>
      <c r="D232" t="str">
        <f>VLOOKUP(C232,'[1]Sheet1'!$A$1:$F$242,6)</f>
        <v>Via Guidubaldo del Monte Roma RM - 00197</v>
      </c>
      <c r="E232" s="8" t="str">
        <f>VLOOKUP(C232,'[1]Sheet1'!$A$1:$F$242,2)</f>
        <v>05877611003</v>
      </c>
      <c r="F232" s="50">
        <v>-108.15</v>
      </c>
      <c r="G232" s="8" t="s">
        <v>1250</v>
      </c>
      <c r="H232" s="8">
        <v>41987</v>
      </c>
      <c r="I232" s="24">
        <v>42158</v>
      </c>
      <c r="J232" s="26" t="s">
        <v>343</v>
      </c>
    </row>
    <row r="233" spans="1:10" ht="12.75" customHeight="1">
      <c r="A233" s="8">
        <v>46</v>
      </c>
      <c r="B233" s="15">
        <v>42163</v>
      </c>
      <c r="C233" s="1" t="s">
        <v>12</v>
      </c>
      <c r="D233" t="str">
        <f>VLOOKUP(C233,'[1]Sheet1'!$A$1:$F$242,6)</f>
        <v>Via Guidubaldo del Monte Roma RM - 00197</v>
      </c>
      <c r="E233" s="8" t="str">
        <f>VLOOKUP(C233,'[1]Sheet1'!$A$1:$F$242,2)</f>
        <v>05877611003</v>
      </c>
      <c r="F233" s="50">
        <v>49.32</v>
      </c>
      <c r="G233" s="8" t="s">
        <v>1244</v>
      </c>
      <c r="H233" s="8">
        <v>82153</v>
      </c>
      <c r="I233" s="24">
        <v>42159</v>
      </c>
      <c r="J233" s="26" t="s">
        <v>343</v>
      </c>
    </row>
    <row r="234" spans="1:10" ht="12.75" customHeight="1">
      <c r="A234" s="8">
        <v>47</v>
      </c>
      <c r="B234" s="15">
        <v>42164</v>
      </c>
      <c r="C234" s="1" t="s">
        <v>1245</v>
      </c>
      <c r="D234" t="s">
        <v>1246</v>
      </c>
      <c r="E234" s="14" t="s">
        <v>1247</v>
      </c>
      <c r="F234" s="50">
        <v>800</v>
      </c>
      <c r="G234" s="8" t="s">
        <v>1248</v>
      </c>
      <c r="H234" s="14" t="s">
        <v>1251</v>
      </c>
      <c r="I234" s="24">
        <v>42161</v>
      </c>
      <c r="J234" s="26" t="s">
        <v>1252</v>
      </c>
    </row>
    <row r="235" spans="1:10" ht="12.75" customHeight="1">
      <c r="A235" s="8">
        <v>47</v>
      </c>
      <c r="B235" s="15">
        <v>42164</v>
      </c>
      <c r="C235" s="1" t="s">
        <v>1069</v>
      </c>
      <c r="D235" t="s">
        <v>1070</v>
      </c>
      <c r="E235" s="14" t="s">
        <v>1253</v>
      </c>
      <c r="F235" s="50">
        <v>1668.96</v>
      </c>
      <c r="G235" s="8" t="s">
        <v>1254</v>
      </c>
      <c r="H235" s="8">
        <v>21</v>
      </c>
      <c r="I235" s="24">
        <v>42048</v>
      </c>
      <c r="J235" s="26" t="s">
        <v>1255</v>
      </c>
    </row>
    <row r="236" spans="1:10" ht="12.75" customHeight="1">
      <c r="A236" s="8">
        <v>47</v>
      </c>
      <c r="B236" s="15">
        <v>42164</v>
      </c>
      <c r="C236" s="1" t="s">
        <v>992</v>
      </c>
      <c r="D236" t="s">
        <v>993</v>
      </c>
      <c r="E236" s="14" t="s">
        <v>994</v>
      </c>
      <c r="F236" s="50">
        <v>7588.95</v>
      </c>
      <c r="G236" s="8" t="s">
        <v>1256</v>
      </c>
      <c r="H236" s="8">
        <v>8</v>
      </c>
      <c r="I236" s="24">
        <v>42035</v>
      </c>
      <c r="J236" s="26" t="s">
        <v>996</v>
      </c>
    </row>
    <row r="237" spans="1:10" ht="12.75" customHeight="1">
      <c r="A237" s="8">
        <v>48</v>
      </c>
      <c r="B237" s="15">
        <v>42164</v>
      </c>
      <c r="C237" s="1" t="s">
        <v>992</v>
      </c>
      <c r="D237" t="s">
        <v>993</v>
      </c>
      <c r="E237" s="14" t="s">
        <v>994</v>
      </c>
      <c r="F237" s="50">
        <v>18340.57</v>
      </c>
      <c r="G237" s="8" t="s">
        <v>1257</v>
      </c>
      <c r="H237" s="8">
        <v>17</v>
      </c>
      <c r="I237" s="24">
        <v>42063</v>
      </c>
      <c r="J237" s="26" t="s">
        <v>996</v>
      </c>
    </row>
    <row r="238" spans="1:10" ht="12.75" customHeight="1">
      <c r="A238" s="8">
        <v>49</v>
      </c>
      <c r="B238" s="15">
        <v>42164</v>
      </c>
      <c r="C238" s="1" t="s">
        <v>33</v>
      </c>
      <c r="D238" t="s">
        <v>180</v>
      </c>
      <c r="E238" s="8" t="str">
        <f>VLOOKUP(C238,'[1]Sheet1'!$A$1:$F$242,2)</f>
        <v>05724831002</v>
      </c>
      <c r="F238" s="50">
        <v>6636.8</v>
      </c>
      <c r="G238" s="8" t="s">
        <v>1258</v>
      </c>
      <c r="H238" s="8">
        <v>2015003156</v>
      </c>
      <c r="I238" s="24">
        <v>42063</v>
      </c>
      <c r="J238" s="26" t="s">
        <v>1495</v>
      </c>
    </row>
    <row r="239" spans="1:12" ht="12.75" customHeight="1">
      <c r="A239" s="8">
        <v>49</v>
      </c>
      <c r="B239" s="15">
        <v>42164</v>
      </c>
      <c r="C239" s="1" t="s">
        <v>61</v>
      </c>
      <c r="D239" t="s">
        <v>455</v>
      </c>
      <c r="E239" s="14" t="s">
        <v>428</v>
      </c>
      <c r="F239" s="50">
        <v>1140.94</v>
      </c>
      <c r="G239" s="8" t="s">
        <v>1260</v>
      </c>
      <c r="H239" s="8" t="s">
        <v>1270</v>
      </c>
      <c r="I239" s="24">
        <v>42063</v>
      </c>
      <c r="J239" s="26" t="s">
        <v>1278</v>
      </c>
      <c r="L239">
        <f>+F239/1.22</f>
        <v>935.1967213114755</v>
      </c>
    </row>
    <row r="240" spans="1:10" ht="12.75" customHeight="1">
      <c r="A240" s="8">
        <v>49</v>
      </c>
      <c r="B240" s="15">
        <v>42164</v>
      </c>
      <c r="C240" s="1" t="s">
        <v>5</v>
      </c>
      <c r="D240" t="s">
        <v>138</v>
      </c>
      <c r="E240" s="14" t="s">
        <v>139</v>
      </c>
      <c r="F240" s="50">
        <v>1243.71</v>
      </c>
      <c r="G240" s="8" t="s">
        <v>1264</v>
      </c>
      <c r="H240" s="8" t="s">
        <v>1271</v>
      </c>
      <c r="I240" s="24">
        <v>42094</v>
      </c>
      <c r="J240" s="26" t="s">
        <v>1109</v>
      </c>
    </row>
    <row r="241" spans="1:10" ht="12.75" customHeight="1">
      <c r="A241" s="8">
        <v>49</v>
      </c>
      <c r="B241" s="15">
        <v>42164</v>
      </c>
      <c r="C241" s="1" t="s">
        <v>5</v>
      </c>
      <c r="D241" t="s">
        <v>138</v>
      </c>
      <c r="E241" s="14" t="s">
        <v>139</v>
      </c>
      <c r="F241" s="50">
        <v>169.29</v>
      </c>
      <c r="G241" s="8" t="s">
        <v>1265</v>
      </c>
      <c r="H241" s="8" t="s">
        <v>1272</v>
      </c>
      <c r="I241" s="24">
        <v>42124</v>
      </c>
      <c r="J241" s="26" t="s">
        <v>1109</v>
      </c>
    </row>
    <row r="242" spans="1:10" ht="12.75" customHeight="1">
      <c r="A242" s="8">
        <v>49</v>
      </c>
      <c r="B242" s="15">
        <v>42164</v>
      </c>
      <c r="C242" s="1" t="s">
        <v>26</v>
      </c>
      <c r="D242" t="s">
        <v>1076</v>
      </c>
      <c r="E242" s="14" t="s">
        <v>173</v>
      </c>
      <c r="F242" s="50">
        <v>200.08</v>
      </c>
      <c r="G242" s="8" t="s">
        <v>1262</v>
      </c>
      <c r="H242" s="8" t="s">
        <v>1273</v>
      </c>
      <c r="I242" s="24">
        <v>42062</v>
      </c>
      <c r="J242" s="26" t="s">
        <v>1279</v>
      </c>
    </row>
    <row r="243" spans="1:10" ht="12.75" customHeight="1">
      <c r="A243" s="8">
        <v>49</v>
      </c>
      <c r="B243" s="15">
        <v>42164</v>
      </c>
      <c r="C243" s="1" t="s">
        <v>8</v>
      </c>
      <c r="D243" t="s">
        <v>824</v>
      </c>
      <c r="E243" s="14" t="s">
        <v>143</v>
      </c>
      <c r="F243" s="50">
        <v>552.04</v>
      </c>
      <c r="G243" s="8" t="s">
        <v>1266</v>
      </c>
      <c r="H243" s="8" t="s">
        <v>1274</v>
      </c>
      <c r="I243" s="24">
        <v>42063</v>
      </c>
      <c r="J243" s="26" t="s">
        <v>1187</v>
      </c>
    </row>
    <row r="244" spans="1:10" ht="12.75" customHeight="1">
      <c r="A244" s="8">
        <v>49</v>
      </c>
      <c r="B244" s="15">
        <v>42164</v>
      </c>
      <c r="C244" s="1" t="s">
        <v>8</v>
      </c>
      <c r="D244" t="s">
        <v>824</v>
      </c>
      <c r="E244" s="14" t="s">
        <v>143</v>
      </c>
      <c r="F244" s="50">
        <v>143.84</v>
      </c>
      <c r="G244" s="8" t="s">
        <v>1267</v>
      </c>
      <c r="H244" s="8" t="s">
        <v>1275</v>
      </c>
      <c r="I244" s="24">
        <v>42063</v>
      </c>
      <c r="J244" s="26" t="s">
        <v>1187</v>
      </c>
    </row>
    <row r="245" spans="1:10" ht="12.75" customHeight="1">
      <c r="A245" s="8">
        <v>49</v>
      </c>
      <c r="B245" s="15">
        <v>42164</v>
      </c>
      <c r="C245" s="1" t="s">
        <v>8</v>
      </c>
      <c r="D245" t="s">
        <v>824</v>
      </c>
      <c r="E245" s="14" t="s">
        <v>143</v>
      </c>
      <c r="F245" s="50">
        <v>185.75</v>
      </c>
      <c r="G245" s="8" t="s">
        <v>1268</v>
      </c>
      <c r="H245" s="8" t="s">
        <v>1276</v>
      </c>
      <c r="I245" s="24">
        <v>42063</v>
      </c>
      <c r="J245" s="26" t="s">
        <v>1187</v>
      </c>
    </row>
    <row r="246" spans="1:10" ht="12.75" customHeight="1">
      <c r="A246" s="8">
        <v>49</v>
      </c>
      <c r="B246" s="15">
        <v>42164</v>
      </c>
      <c r="C246" s="1" t="s">
        <v>8</v>
      </c>
      <c r="D246" t="s">
        <v>824</v>
      </c>
      <c r="E246" s="14" t="s">
        <v>143</v>
      </c>
      <c r="F246" s="50">
        <v>677.41</v>
      </c>
      <c r="G246" s="8" t="s">
        <v>1269</v>
      </c>
      <c r="H246" s="8" t="s">
        <v>1277</v>
      </c>
      <c r="I246" s="24">
        <v>42068</v>
      </c>
      <c r="J246" s="26" t="s">
        <v>1187</v>
      </c>
    </row>
    <row r="247" spans="1:10" ht="12.75" customHeight="1">
      <c r="A247" s="8">
        <v>50</v>
      </c>
      <c r="B247" s="15">
        <v>42164</v>
      </c>
      <c r="C247" s="1" t="s">
        <v>13</v>
      </c>
      <c r="D247" t="s">
        <v>150</v>
      </c>
      <c r="E247" s="14" t="s">
        <v>151</v>
      </c>
      <c r="F247" s="50">
        <v>6969.47</v>
      </c>
      <c r="G247" s="8" t="s">
        <v>1280</v>
      </c>
      <c r="H247" s="14" t="s">
        <v>1283</v>
      </c>
      <c r="I247" s="24">
        <v>42157</v>
      </c>
      <c r="J247" s="26" t="s">
        <v>343</v>
      </c>
    </row>
    <row r="248" spans="1:10" ht="12.75" customHeight="1">
      <c r="A248" s="8">
        <v>51</v>
      </c>
      <c r="B248" s="15">
        <v>42172</v>
      </c>
      <c r="C248" s="1" t="s">
        <v>78</v>
      </c>
      <c r="D248" t="s">
        <v>208</v>
      </c>
      <c r="E248" s="14">
        <v>11957650150</v>
      </c>
      <c r="F248" s="50">
        <v>593.64</v>
      </c>
      <c r="G248" s="8" t="s">
        <v>1281</v>
      </c>
      <c r="H248" s="14" t="s">
        <v>1284</v>
      </c>
      <c r="I248" s="24">
        <v>42064</v>
      </c>
      <c r="J248" s="26" t="s">
        <v>343</v>
      </c>
    </row>
    <row r="249" spans="1:10" ht="12.75" customHeight="1">
      <c r="A249" s="8">
        <v>51</v>
      </c>
      <c r="B249" s="15">
        <v>42172</v>
      </c>
      <c r="C249" s="1" t="s">
        <v>78</v>
      </c>
      <c r="D249" t="s">
        <v>208</v>
      </c>
      <c r="E249" s="14">
        <v>11957650150</v>
      </c>
      <c r="F249" s="50">
        <v>593.64</v>
      </c>
      <c r="G249" s="8" t="s">
        <v>1282</v>
      </c>
      <c r="H249" s="14" t="s">
        <v>1285</v>
      </c>
      <c r="I249" s="24">
        <v>42095</v>
      </c>
      <c r="J249" s="26" t="s">
        <v>343</v>
      </c>
    </row>
    <row r="250" spans="1:10" ht="12.75" customHeight="1">
      <c r="A250" s="8">
        <v>52</v>
      </c>
      <c r="B250" s="8" t="s">
        <v>343</v>
      </c>
      <c r="C250" s="1" t="s">
        <v>343</v>
      </c>
      <c r="D250" t="s">
        <v>343</v>
      </c>
      <c r="E250" s="14" t="s">
        <v>343</v>
      </c>
      <c r="F250" s="29" t="s">
        <v>343</v>
      </c>
      <c r="G250" s="8" t="s">
        <v>343</v>
      </c>
      <c r="H250" s="8" t="s">
        <v>343</v>
      </c>
      <c r="I250" s="25" t="s">
        <v>343</v>
      </c>
      <c r="J250" s="26" t="s">
        <v>343</v>
      </c>
    </row>
    <row r="251" spans="1:10" ht="12.75" customHeight="1">
      <c r="A251" s="8">
        <v>53</v>
      </c>
      <c r="B251" s="15">
        <v>42172</v>
      </c>
      <c r="C251" s="1" t="s">
        <v>1286</v>
      </c>
      <c r="D251" t="s">
        <v>1287</v>
      </c>
      <c r="E251" s="14" t="s">
        <v>1288</v>
      </c>
      <c r="F251" s="50">
        <v>3716.19</v>
      </c>
      <c r="G251" s="8" t="s">
        <v>541</v>
      </c>
      <c r="H251" s="8">
        <v>63524</v>
      </c>
      <c r="I251" s="25">
        <v>2015</v>
      </c>
      <c r="J251" s="26" t="s">
        <v>343</v>
      </c>
    </row>
    <row r="252" spans="1:10" ht="12.75" customHeight="1">
      <c r="A252" s="8">
        <v>54</v>
      </c>
      <c r="B252" s="15">
        <v>42172</v>
      </c>
      <c r="C252" s="1" t="s">
        <v>131</v>
      </c>
      <c r="D252" t="s">
        <v>540</v>
      </c>
      <c r="E252" s="14" t="s">
        <v>437</v>
      </c>
      <c r="F252" s="2">
        <v>20000</v>
      </c>
      <c r="G252" s="11" t="s">
        <v>541</v>
      </c>
      <c r="H252" s="11">
        <v>1</v>
      </c>
      <c r="I252" s="23">
        <v>2015</v>
      </c>
      <c r="J252" s="27" t="s">
        <v>343</v>
      </c>
    </row>
    <row r="253" spans="1:11" s="35" customFormat="1" ht="12.75" customHeight="1">
      <c r="A253" s="31">
        <v>55</v>
      </c>
      <c r="B253" s="33">
        <v>42172</v>
      </c>
      <c r="C253" s="40" t="s">
        <v>1289</v>
      </c>
      <c r="D253" s="35" t="s">
        <v>1290</v>
      </c>
      <c r="E253" s="36" t="s">
        <v>1313</v>
      </c>
      <c r="F253" s="49">
        <v>13394.02</v>
      </c>
      <c r="G253" s="31" t="s">
        <v>1291</v>
      </c>
      <c r="H253" s="31" t="s">
        <v>343</v>
      </c>
      <c r="I253" s="38">
        <v>2015</v>
      </c>
      <c r="J253" s="26" t="s">
        <v>343</v>
      </c>
      <c r="K253" s="39"/>
    </row>
    <row r="254" spans="1:11" s="35" customFormat="1" ht="12.75" customHeight="1">
      <c r="A254" s="31">
        <v>56</v>
      </c>
      <c r="B254" s="33">
        <v>42178</v>
      </c>
      <c r="C254" s="40" t="s">
        <v>1292</v>
      </c>
      <c r="D254" s="35" t="s">
        <v>1293</v>
      </c>
      <c r="E254" s="36" t="s">
        <v>1294</v>
      </c>
      <c r="F254" s="49">
        <v>1328.58</v>
      </c>
      <c r="G254" s="31" t="s">
        <v>1490</v>
      </c>
      <c r="H254" s="36" t="s">
        <v>1491</v>
      </c>
      <c r="I254" s="41">
        <v>42035</v>
      </c>
      <c r="J254" s="26" t="s">
        <v>1295</v>
      </c>
      <c r="K254" s="39"/>
    </row>
    <row r="255" spans="1:10" ht="12.75" customHeight="1">
      <c r="A255" s="8">
        <v>57</v>
      </c>
      <c r="B255" s="33">
        <v>42179</v>
      </c>
      <c r="C255" s="1" t="s">
        <v>646</v>
      </c>
      <c r="D255" t="s">
        <v>687</v>
      </c>
      <c r="E255" s="14" t="s">
        <v>1296</v>
      </c>
      <c r="F255" s="50">
        <v>4148</v>
      </c>
      <c r="G255" s="8" t="s">
        <v>1263</v>
      </c>
      <c r="H255" s="8">
        <v>19</v>
      </c>
      <c r="I255" s="24">
        <v>42082</v>
      </c>
      <c r="J255" s="26" t="s">
        <v>1297</v>
      </c>
    </row>
    <row r="256" spans="1:10" ht="12.75" customHeight="1">
      <c r="A256" s="8">
        <v>58</v>
      </c>
      <c r="B256" s="15">
        <v>42184</v>
      </c>
      <c r="C256" s="1" t="s">
        <v>1314</v>
      </c>
      <c r="D256" t="s">
        <v>1315</v>
      </c>
      <c r="E256" s="14" t="s">
        <v>343</v>
      </c>
      <c r="F256" s="50">
        <v>235.48</v>
      </c>
      <c r="G256" s="8" t="s">
        <v>343</v>
      </c>
      <c r="H256" s="8" t="s">
        <v>343</v>
      </c>
      <c r="I256" s="25">
        <v>2015</v>
      </c>
      <c r="J256" s="26" t="s">
        <v>343</v>
      </c>
    </row>
    <row r="257" spans="1:10" ht="12.75" customHeight="1">
      <c r="A257" s="8">
        <v>59</v>
      </c>
      <c r="B257" s="15">
        <v>42185</v>
      </c>
      <c r="C257" t="s">
        <v>1298</v>
      </c>
      <c r="D257" t="s">
        <v>1299</v>
      </c>
      <c r="E257" s="14" t="s">
        <v>1300</v>
      </c>
      <c r="F257" s="50">
        <v>301.31</v>
      </c>
      <c r="G257" s="8" t="s">
        <v>1301</v>
      </c>
      <c r="H257" s="8" t="s">
        <v>1302</v>
      </c>
      <c r="I257" s="24">
        <v>42143</v>
      </c>
      <c r="J257" s="26" t="s">
        <v>343</v>
      </c>
    </row>
    <row r="258" spans="1:10" ht="12.75" customHeight="1">
      <c r="A258" s="8">
        <v>60</v>
      </c>
      <c r="B258" s="15">
        <v>42187</v>
      </c>
      <c r="C258" s="40" t="s">
        <v>788</v>
      </c>
      <c r="D258" s="35" t="s">
        <v>549</v>
      </c>
      <c r="E258" s="36" t="s">
        <v>834</v>
      </c>
      <c r="F258" s="49">
        <v>1014.99</v>
      </c>
      <c r="G258" s="36" t="s">
        <v>345</v>
      </c>
      <c r="H258" s="36" t="s">
        <v>551</v>
      </c>
      <c r="I258" s="38">
        <v>2015</v>
      </c>
      <c r="J258" s="27" t="s">
        <v>1165</v>
      </c>
    </row>
    <row r="259" spans="1:10" ht="12.75" customHeight="1">
      <c r="A259" s="8">
        <v>60</v>
      </c>
      <c r="B259" s="15">
        <v>42187</v>
      </c>
      <c r="C259" s="40" t="s">
        <v>788</v>
      </c>
      <c r="D259" s="35" t="s">
        <v>549</v>
      </c>
      <c r="E259" s="36" t="s">
        <v>834</v>
      </c>
      <c r="F259" s="49">
        <v>1500</v>
      </c>
      <c r="G259" s="36" t="s">
        <v>345</v>
      </c>
      <c r="H259" s="36" t="s">
        <v>550</v>
      </c>
      <c r="I259" s="38">
        <v>2015</v>
      </c>
      <c r="J259" s="27" t="s">
        <v>1165</v>
      </c>
    </row>
    <row r="260" spans="1:10" ht="12.75" customHeight="1">
      <c r="A260" s="8">
        <v>61</v>
      </c>
      <c r="B260" s="15">
        <v>42188</v>
      </c>
      <c r="C260" s="1" t="s">
        <v>979</v>
      </c>
      <c r="D260" t="s">
        <v>980</v>
      </c>
      <c r="E260" s="14" t="s">
        <v>981</v>
      </c>
      <c r="F260" s="50">
        <v>74</v>
      </c>
      <c r="G260" s="8" t="s">
        <v>1303</v>
      </c>
      <c r="H260" s="8" t="s">
        <v>1304</v>
      </c>
      <c r="I260" s="24">
        <v>42135</v>
      </c>
      <c r="J260" s="26" t="s">
        <v>343</v>
      </c>
    </row>
    <row r="261" spans="1:10" ht="12.75" customHeight="1">
      <c r="A261" s="8">
        <v>62</v>
      </c>
      <c r="B261" s="15">
        <v>42195</v>
      </c>
      <c r="C261" s="40" t="s">
        <v>788</v>
      </c>
      <c r="D261" s="35" t="s">
        <v>549</v>
      </c>
      <c r="E261" s="36" t="s">
        <v>834</v>
      </c>
      <c r="F261" s="50">
        <v>121</v>
      </c>
      <c r="G261" s="8" t="s">
        <v>345</v>
      </c>
      <c r="H261" s="8" t="s">
        <v>343</v>
      </c>
      <c r="I261" s="25">
        <v>2015</v>
      </c>
      <c r="J261" s="27" t="s">
        <v>1165</v>
      </c>
    </row>
    <row r="262" spans="1:10" ht="12.75" customHeight="1">
      <c r="A262" s="8">
        <v>62</v>
      </c>
      <c r="B262" s="15">
        <v>42195</v>
      </c>
      <c r="C262" s="40" t="s">
        <v>788</v>
      </c>
      <c r="D262" s="35" t="s">
        <v>549</v>
      </c>
      <c r="E262" s="36" t="s">
        <v>834</v>
      </c>
      <c r="F262" s="50">
        <v>938</v>
      </c>
      <c r="G262" s="8" t="s">
        <v>345</v>
      </c>
      <c r="H262" s="8" t="s">
        <v>343</v>
      </c>
      <c r="I262" s="25">
        <v>2015</v>
      </c>
      <c r="J262" s="27" t="s">
        <v>1165</v>
      </c>
    </row>
    <row r="263" spans="1:10" ht="12.75" customHeight="1">
      <c r="A263" s="8">
        <v>63</v>
      </c>
      <c r="B263" s="15">
        <v>42195</v>
      </c>
      <c r="C263" t="s">
        <v>561</v>
      </c>
      <c r="D263" t="s">
        <v>1305</v>
      </c>
      <c r="E263" s="14" t="s">
        <v>1306</v>
      </c>
      <c r="F263" s="50">
        <v>290</v>
      </c>
      <c r="G263" s="8" t="s">
        <v>506</v>
      </c>
      <c r="H263" s="8" t="s">
        <v>343</v>
      </c>
      <c r="I263" s="25">
        <v>2015</v>
      </c>
      <c r="J263" s="26" t="s">
        <v>343</v>
      </c>
    </row>
    <row r="264" spans="1:10" ht="12.75" customHeight="1">
      <c r="A264" s="8">
        <v>64</v>
      </c>
      <c r="B264" s="15">
        <v>42195</v>
      </c>
      <c r="C264" t="s">
        <v>1307</v>
      </c>
      <c r="D264" t="s">
        <v>1308</v>
      </c>
      <c r="E264" s="14" t="s">
        <v>1309</v>
      </c>
      <c r="F264" s="50">
        <v>9832.96</v>
      </c>
      <c r="G264" s="8" t="s">
        <v>343</v>
      </c>
      <c r="H264" s="8" t="s">
        <v>1310</v>
      </c>
      <c r="I264" s="24">
        <v>42195</v>
      </c>
      <c r="J264" s="26" t="s">
        <v>343</v>
      </c>
    </row>
    <row r="265" spans="1:10" ht="12.75" customHeight="1">
      <c r="A265" s="8">
        <v>65</v>
      </c>
      <c r="B265" s="8" t="s">
        <v>343</v>
      </c>
      <c r="C265" t="s">
        <v>343</v>
      </c>
      <c r="D265" t="s">
        <v>343</v>
      </c>
      <c r="E265" s="14" t="s">
        <v>343</v>
      </c>
      <c r="F265" s="29" t="s">
        <v>343</v>
      </c>
      <c r="G265" s="8" t="s">
        <v>343</v>
      </c>
      <c r="H265" s="8" t="s">
        <v>343</v>
      </c>
      <c r="I265" s="25" t="s">
        <v>343</v>
      </c>
      <c r="J265" s="26" t="s">
        <v>343</v>
      </c>
    </row>
    <row r="266" spans="1:10" ht="12.75" customHeight="1">
      <c r="A266" s="8">
        <v>66</v>
      </c>
      <c r="B266" s="15">
        <v>42198</v>
      </c>
      <c r="C266" s="1" t="s">
        <v>979</v>
      </c>
      <c r="D266" t="s">
        <v>980</v>
      </c>
      <c r="E266" s="14" t="s">
        <v>981</v>
      </c>
      <c r="F266" s="50">
        <v>448.5</v>
      </c>
      <c r="G266" s="8" t="s">
        <v>1311</v>
      </c>
      <c r="H266" s="8" t="s">
        <v>1312</v>
      </c>
      <c r="I266" s="24">
        <v>42135</v>
      </c>
      <c r="J266" s="26" t="s">
        <v>343</v>
      </c>
    </row>
    <row r="267" spans="1:10" ht="12.75" customHeight="1">
      <c r="A267" s="8">
        <v>67</v>
      </c>
      <c r="B267" s="15">
        <v>42201</v>
      </c>
      <c r="C267" s="1" t="s">
        <v>12</v>
      </c>
      <c r="D267" t="str">
        <f>VLOOKUP(C267,'[1]Sheet1'!$A$1:$F$242,6)</f>
        <v>Via Guidubaldo del Monte Roma RM - 00197</v>
      </c>
      <c r="E267" s="8" t="str">
        <f>VLOOKUP(C267,'[1]Sheet1'!$A$1:$F$242,2)</f>
        <v>05877611003</v>
      </c>
      <c r="F267" s="50">
        <v>69.45</v>
      </c>
      <c r="G267" s="8" t="s">
        <v>1316</v>
      </c>
      <c r="H267" s="8">
        <v>42116</v>
      </c>
      <c r="I267" s="24">
        <v>42178</v>
      </c>
      <c r="J267" s="26" t="s">
        <v>343</v>
      </c>
    </row>
    <row r="268" spans="1:10" ht="12.75" customHeight="1">
      <c r="A268" s="8">
        <v>67</v>
      </c>
      <c r="B268" s="15">
        <v>42201</v>
      </c>
      <c r="C268" s="1" t="s">
        <v>12</v>
      </c>
      <c r="D268" t="str">
        <f>VLOOKUP(C268,'[1]Sheet1'!$A$1:$F$242,6)</f>
        <v>Via Guidubaldo del Monte Roma RM - 00197</v>
      </c>
      <c r="E268" s="8" t="str">
        <f>VLOOKUP(C268,'[1]Sheet1'!$A$1:$F$242,2)</f>
        <v>05877611003</v>
      </c>
      <c r="F268" s="50">
        <v>73.71</v>
      </c>
      <c r="G268" s="8" t="s">
        <v>1317</v>
      </c>
      <c r="H268" s="8">
        <v>42235</v>
      </c>
      <c r="I268" s="24">
        <v>42178</v>
      </c>
      <c r="J268" s="26" t="s">
        <v>343</v>
      </c>
    </row>
    <row r="269" spans="1:10" ht="12.75" customHeight="1">
      <c r="A269" s="8">
        <v>67</v>
      </c>
      <c r="B269" s="15">
        <v>42201</v>
      </c>
      <c r="C269" s="1" t="s">
        <v>12</v>
      </c>
      <c r="D269" t="str">
        <f>VLOOKUP(C269,'[1]Sheet1'!$A$1:$F$242,6)</f>
        <v>Via Guidubaldo del Monte Roma RM - 00197</v>
      </c>
      <c r="E269" s="8" t="str">
        <f>VLOOKUP(C269,'[1]Sheet1'!$A$1:$F$242,2)</f>
        <v>05877611003</v>
      </c>
      <c r="F269" s="50">
        <v>4.35</v>
      </c>
      <c r="G269" s="8" t="s">
        <v>1318</v>
      </c>
      <c r="H269" s="8">
        <v>42360</v>
      </c>
      <c r="I269" s="24">
        <v>42179</v>
      </c>
      <c r="J269" s="26" t="s">
        <v>343</v>
      </c>
    </row>
    <row r="270" spans="1:10" ht="12.75" customHeight="1">
      <c r="A270" s="8">
        <v>67</v>
      </c>
      <c r="B270" s="15">
        <v>42201</v>
      </c>
      <c r="C270" s="1" t="s">
        <v>12</v>
      </c>
      <c r="D270" t="str">
        <f>VLOOKUP(C270,'[1]Sheet1'!$A$1:$F$242,6)</f>
        <v>Via Guidubaldo del Monte Roma RM - 00197</v>
      </c>
      <c r="E270" s="8" t="str">
        <f>VLOOKUP(C270,'[1]Sheet1'!$A$1:$F$242,2)</f>
        <v>05877611003</v>
      </c>
      <c r="F270" s="50">
        <v>16909.91</v>
      </c>
      <c r="G270" s="8" t="s">
        <v>1319</v>
      </c>
      <c r="H270" s="8">
        <v>42484</v>
      </c>
      <c r="I270" s="24">
        <v>42186</v>
      </c>
      <c r="J270" s="26" t="s">
        <v>343</v>
      </c>
    </row>
    <row r="271" spans="1:10" ht="12.75" customHeight="1">
      <c r="A271" s="8">
        <v>67</v>
      </c>
      <c r="B271" s="15">
        <v>42201</v>
      </c>
      <c r="C271" s="1" t="s">
        <v>12</v>
      </c>
      <c r="D271" t="str">
        <f>VLOOKUP(C271,'[1]Sheet1'!$A$1:$F$242,6)</f>
        <v>Via Guidubaldo del Monte Roma RM - 00197</v>
      </c>
      <c r="E271" s="8" t="str">
        <f>VLOOKUP(C271,'[1]Sheet1'!$A$1:$F$242,2)</f>
        <v>05877611003</v>
      </c>
      <c r="F271" s="50">
        <v>-229.64</v>
      </c>
      <c r="G271" s="8" t="s">
        <v>1320</v>
      </c>
      <c r="H271" s="8">
        <v>42604</v>
      </c>
      <c r="I271" s="24">
        <v>42187</v>
      </c>
      <c r="J271" s="26" t="s">
        <v>343</v>
      </c>
    </row>
    <row r="272" spans="1:10" ht="12.75" customHeight="1">
      <c r="A272" s="8">
        <v>67</v>
      </c>
      <c r="B272" s="15">
        <v>42201</v>
      </c>
      <c r="C272" s="1" t="s">
        <v>12</v>
      </c>
      <c r="D272" t="str">
        <f>VLOOKUP(C272,'[1]Sheet1'!$A$1:$F$242,6)</f>
        <v>Via Guidubaldo del Monte Roma RM - 00197</v>
      </c>
      <c r="E272" s="8" t="str">
        <f>VLOOKUP(C272,'[1]Sheet1'!$A$1:$F$242,2)</f>
        <v>05877611003</v>
      </c>
      <c r="F272" s="50">
        <v>49.34</v>
      </c>
      <c r="G272" s="8" t="s">
        <v>1321</v>
      </c>
      <c r="H272" s="8">
        <v>82560</v>
      </c>
      <c r="I272" s="24">
        <v>42186</v>
      </c>
      <c r="J272" s="26" t="s">
        <v>343</v>
      </c>
    </row>
    <row r="273" spans="1:10" ht="12.75" customHeight="1">
      <c r="A273" s="8">
        <v>67</v>
      </c>
      <c r="B273" s="15">
        <v>42201</v>
      </c>
      <c r="C273" s="1" t="s">
        <v>13</v>
      </c>
      <c r="D273" t="s">
        <v>150</v>
      </c>
      <c r="E273" s="14" t="s">
        <v>151</v>
      </c>
      <c r="F273" s="50">
        <v>7316.63</v>
      </c>
      <c r="G273" s="8" t="s">
        <v>1322</v>
      </c>
      <c r="H273" s="14" t="s">
        <v>1323</v>
      </c>
      <c r="I273" s="24">
        <v>42187</v>
      </c>
      <c r="J273" s="26" t="s">
        <v>343</v>
      </c>
    </row>
    <row r="274" spans="1:10" ht="12.75" customHeight="1">
      <c r="A274" s="8">
        <v>67</v>
      </c>
      <c r="B274" s="15">
        <v>42201</v>
      </c>
      <c r="C274" s="34" t="s">
        <v>129</v>
      </c>
      <c r="D274" s="35" t="s">
        <v>152</v>
      </c>
      <c r="E274" s="36" t="s">
        <v>153</v>
      </c>
      <c r="F274" s="49">
        <v>3750</v>
      </c>
      <c r="G274" s="31" t="s">
        <v>541</v>
      </c>
      <c r="H274" s="31" t="s">
        <v>343</v>
      </c>
      <c r="I274" s="38">
        <v>2015</v>
      </c>
      <c r="J274" s="26" t="s">
        <v>343</v>
      </c>
    </row>
    <row r="275" spans="1:10" ht="12.75" customHeight="1">
      <c r="A275" s="8">
        <v>68</v>
      </c>
      <c r="B275" s="15">
        <v>42201</v>
      </c>
      <c r="C275" s="1" t="s">
        <v>24</v>
      </c>
      <c r="D275" t="s">
        <v>847</v>
      </c>
      <c r="E275" s="14" t="s">
        <v>169</v>
      </c>
      <c r="F275" s="50">
        <v>706.51</v>
      </c>
      <c r="G275" s="8" t="s">
        <v>1259</v>
      </c>
      <c r="H275" s="8" t="s">
        <v>1276</v>
      </c>
      <c r="I275" s="24">
        <v>42063</v>
      </c>
      <c r="J275" s="26" t="s">
        <v>1207</v>
      </c>
    </row>
    <row r="276" spans="1:10" ht="12.75" customHeight="1">
      <c r="A276" s="8">
        <v>68</v>
      </c>
      <c r="B276" s="15">
        <v>42201</v>
      </c>
      <c r="C276" s="1" t="s">
        <v>35</v>
      </c>
      <c r="D276" t="s">
        <v>813</v>
      </c>
      <c r="E276" s="14" t="s">
        <v>185</v>
      </c>
      <c r="F276" s="50">
        <v>477.75</v>
      </c>
      <c r="G276" s="8" t="s">
        <v>1324</v>
      </c>
      <c r="H276" s="8">
        <v>82</v>
      </c>
      <c r="I276" s="24">
        <v>42059</v>
      </c>
      <c r="J276" s="26" t="s">
        <v>343</v>
      </c>
    </row>
    <row r="277" spans="1:10" ht="12.75" customHeight="1">
      <c r="A277" s="8">
        <v>68</v>
      </c>
      <c r="B277" s="15">
        <v>42201</v>
      </c>
      <c r="C277" s="1" t="s">
        <v>35</v>
      </c>
      <c r="D277" t="s">
        <v>813</v>
      </c>
      <c r="E277" s="14" t="s">
        <v>185</v>
      </c>
      <c r="F277" s="50">
        <v>533.17</v>
      </c>
      <c r="G277" s="8" t="s">
        <v>1325</v>
      </c>
      <c r="H277" s="8">
        <v>168</v>
      </c>
      <c r="I277" s="24">
        <v>42121</v>
      </c>
      <c r="J277" s="26" t="s">
        <v>343</v>
      </c>
    </row>
    <row r="278" spans="1:10" ht="12.75" customHeight="1">
      <c r="A278" s="8">
        <v>68</v>
      </c>
      <c r="B278" s="15">
        <v>42201</v>
      </c>
      <c r="C278" s="1" t="s">
        <v>1326</v>
      </c>
      <c r="D278" t="s">
        <v>1327</v>
      </c>
      <c r="E278" s="14" t="s">
        <v>1328</v>
      </c>
      <c r="F278" s="50">
        <v>207.4</v>
      </c>
      <c r="G278" s="8" t="s">
        <v>1329</v>
      </c>
      <c r="H278" s="8" t="s">
        <v>1330</v>
      </c>
      <c r="I278" s="24">
        <v>42035</v>
      </c>
      <c r="J278" s="26" t="s">
        <v>1331</v>
      </c>
    </row>
    <row r="279" spans="1:10" ht="12.75" customHeight="1">
      <c r="A279" s="8">
        <v>68</v>
      </c>
      <c r="B279" s="15">
        <v>42201</v>
      </c>
      <c r="C279" s="1" t="s">
        <v>4</v>
      </c>
      <c r="D279" t="s">
        <v>853</v>
      </c>
      <c r="E279" s="14" t="s">
        <v>137</v>
      </c>
      <c r="F279" s="50">
        <v>610.73</v>
      </c>
      <c r="G279" s="8" t="s">
        <v>1261</v>
      </c>
      <c r="H279" s="8" t="s">
        <v>1332</v>
      </c>
      <c r="I279" s="24">
        <v>42063</v>
      </c>
      <c r="J279" s="26" t="s">
        <v>1164</v>
      </c>
    </row>
    <row r="280" spans="1:10" ht="12.75" customHeight="1">
      <c r="A280" s="8">
        <v>68</v>
      </c>
      <c r="B280" s="15">
        <v>42201</v>
      </c>
      <c r="C280" s="1" t="s">
        <v>7</v>
      </c>
      <c r="D280" t="s">
        <v>442</v>
      </c>
      <c r="E280" s="14" t="s">
        <v>414</v>
      </c>
      <c r="F280" s="50">
        <v>278.05</v>
      </c>
      <c r="G280" s="8" t="s">
        <v>1333</v>
      </c>
      <c r="H280" s="8" t="s">
        <v>1334</v>
      </c>
      <c r="I280" s="24">
        <v>42063</v>
      </c>
      <c r="J280" s="26" t="s">
        <v>1335</v>
      </c>
    </row>
    <row r="281" spans="1:10" ht="12.75" customHeight="1">
      <c r="A281" s="8">
        <v>68</v>
      </c>
      <c r="B281" s="15">
        <v>42201</v>
      </c>
      <c r="C281" s="1" t="s">
        <v>89</v>
      </c>
      <c r="D281" t="s">
        <v>822</v>
      </c>
      <c r="E281" s="14" t="s">
        <v>219</v>
      </c>
      <c r="F281" s="50">
        <v>33.67</v>
      </c>
      <c r="G281" s="8" t="s">
        <v>1336</v>
      </c>
      <c r="H281" s="8" t="s">
        <v>1337</v>
      </c>
      <c r="I281" s="24">
        <v>42124</v>
      </c>
      <c r="J281" s="26" t="s">
        <v>343</v>
      </c>
    </row>
    <row r="282" spans="1:10" ht="12.75" customHeight="1">
      <c r="A282" s="8">
        <v>69</v>
      </c>
      <c r="B282" s="15">
        <v>42206</v>
      </c>
      <c r="C282" s="1" t="s">
        <v>1338</v>
      </c>
      <c r="D282" t="s">
        <v>1339</v>
      </c>
      <c r="E282" s="14" t="s">
        <v>1340</v>
      </c>
      <c r="F282" s="50">
        <v>9874.68</v>
      </c>
      <c r="G282" s="8" t="s">
        <v>1341</v>
      </c>
      <c r="H282" s="8" t="s">
        <v>1342</v>
      </c>
      <c r="I282" s="24">
        <v>42192</v>
      </c>
      <c r="J282" s="26" t="s">
        <v>1343</v>
      </c>
    </row>
    <row r="283" spans="1:10" ht="12.75" customHeight="1">
      <c r="A283" s="8">
        <v>70</v>
      </c>
      <c r="B283" s="15">
        <v>42206</v>
      </c>
      <c r="C283" s="1" t="s">
        <v>89</v>
      </c>
      <c r="D283" t="s">
        <v>822</v>
      </c>
      <c r="E283" s="14" t="s">
        <v>219</v>
      </c>
      <c r="F283" s="50">
        <v>662.56</v>
      </c>
      <c r="G283" s="8" t="s">
        <v>1344</v>
      </c>
      <c r="H283" s="8" t="s">
        <v>1345</v>
      </c>
      <c r="I283" s="24">
        <v>42155</v>
      </c>
      <c r="J283" s="26" t="s">
        <v>343</v>
      </c>
    </row>
    <row r="284" spans="1:10" ht="12.75" customHeight="1">
      <c r="A284" s="8">
        <v>70</v>
      </c>
      <c r="B284" s="15">
        <v>42206</v>
      </c>
      <c r="C284" s="1" t="s">
        <v>30</v>
      </c>
      <c r="D284" t="s">
        <v>176</v>
      </c>
      <c r="E284" s="14" t="s">
        <v>177</v>
      </c>
      <c r="F284" s="50">
        <v>132</v>
      </c>
      <c r="G284" s="8" t="s">
        <v>1346</v>
      </c>
      <c r="H284" s="8">
        <v>536</v>
      </c>
      <c r="I284" s="24">
        <v>42094</v>
      </c>
      <c r="J284" s="26" t="s">
        <v>343</v>
      </c>
    </row>
    <row r="285" spans="1:10" ht="12.75" customHeight="1">
      <c r="A285" s="8">
        <v>71</v>
      </c>
      <c r="B285" s="15">
        <v>42206</v>
      </c>
      <c r="C285" s="1" t="s">
        <v>1347</v>
      </c>
      <c r="D285" t="s">
        <v>505</v>
      </c>
      <c r="E285" s="14" t="s">
        <v>163</v>
      </c>
      <c r="F285" s="50">
        <v>1197</v>
      </c>
      <c r="G285" s="11" t="s">
        <v>506</v>
      </c>
      <c r="H285" s="11" t="s">
        <v>507</v>
      </c>
      <c r="I285" s="25">
        <v>2015</v>
      </c>
      <c r="J285" s="26" t="s">
        <v>343</v>
      </c>
    </row>
    <row r="286" spans="1:10" ht="12.75" customHeight="1">
      <c r="A286" s="8">
        <v>72</v>
      </c>
      <c r="B286" s="15">
        <v>42212</v>
      </c>
      <c r="C286" s="1" t="s">
        <v>8</v>
      </c>
      <c r="D286" t="s">
        <v>824</v>
      </c>
      <c r="E286" s="14" t="s">
        <v>143</v>
      </c>
      <c r="F286" s="50">
        <v>203.96</v>
      </c>
      <c r="G286" s="8" t="s">
        <v>1348</v>
      </c>
      <c r="H286" s="8" t="s">
        <v>1354</v>
      </c>
      <c r="I286" s="24">
        <v>42094</v>
      </c>
      <c r="J286" s="26" t="s">
        <v>1187</v>
      </c>
    </row>
    <row r="287" spans="1:10" ht="12.75" customHeight="1">
      <c r="A287" s="8">
        <v>72</v>
      </c>
      <c r="B287" s="15">
        <v>42212</v>
      </c>
      <c r="C287" s="1" t="s">
        <v>8</v>
      </c>
      <c r="D287" t="s">
        <v>824</v>
      </c>
      <c r="E287" s="14" t="s">
        <v>143</v>
      </c>
      <c r="F287" s="50">
        <v>412.75</v>
      </c>
      <c r="G287" s="8" t="s">
        <v>1349</v>
      </c>
      <c r="H287" s="8" t="s">
        <v>1355</v>
      </c>
      <c r="I287" s="24">
        <v>42094</v>
      </c>
      <c r="J287" s="26" t="s">
        <v>1187</v>
      </c>
    </row>
    <row r="288" spans="1:10" ht="12.75" customHeight="1">
      <c r="A288" s="8">
        <v>72</v>
      </c>
      <c r="B288" s="15">
        <v>42212</v>
      </c>
      <c r="C288" s="1" t="s">
        <v>8</v>
      </c>
      <c r="D288" t="s">
        <v>824</v>
      </c>
      <c r="E288" s="14" t="s">
        <v>143</v>
      </c>
      <c r="F288" s="50">
        <v>143.83</v>
      </c>
      <c r="G288" s="8" t="s">
        <v>1350</v>
      </c>
      <c r="H288" s="8" t="s">
        <v>1356</v>
      </c>
      <c r="I288" s="24">
        <v>42094</v>
      </c>
      <c r="J288" s="26" t="s">
        <v>1187</v>
      </c>
    </row>
    <row r="289" spans="1:10" ht="12.75" customHeight="1">
      <c r="A289" s="8">
        <v>72</v>
      </c>
      <c r="B289" s="15">
        <v>42212</v>
      </c>
      <c r="C289" s="1" t="s">
        <v>8</v>
      </c>
      <c r="D289" t="s">
        <v>824</v>
      </c>
      <c r="E289" s="14" t="s">
        <v>143</v>
      </c>
      <c r="F289" s="50">
        <v>324.04</v>
      </c>
      <c r="G289" s="8" t="s">
        <v>1351</v>
      </c>
      <c r="H289" s="8" t="s">
        <v>1357</v>
      </c>
      <c r="I289" s="24">
        <v>42124</v>
      </c>
      <c r="J289" s="26" t="s">
        <v>1187</v>
      </c>
    </row>
    <row r="290" spans="1:10" ht="12.75" customHeight="1">
      <c r="A290" s="8">
        <v>72</v>
      </c>
      <c r="B290" s="15">
        <v>42212</v>
      </c>
      <c r="C290" s="1" t="s">
        <v>8</v>
      </c>
      <c r="D290" t="s">
        <v>824</v>
      </c>
      <c r="E290" s="14" t="s">
        <v>143</v>
      </c>
      <c r="F290" s="50">
        <v>806.47</v>
      </c>
      <c r="G290" s="8" t="s">
        <v>1352</v>
      </c>
      <c r="H290" s="8" t="s">
        <v>1358</v>
      </c>
      <c r="I290" s="24">
        <v>42124</v>
      </c>
      <c r="J290" s="26" t="s">
        <v>1187</v>
      </c>
    </row>
    <row r="291" spans="1:10" ht="12.75" customHeight="1">
      <c r="A291" s="8">
        <v>72</v>
      </c>
      <c r="B291" s="15">
        <v>42212</v>
      </c>
      <c r="C291" s="1" t="s">
        <v>8</v>
      </c>
      <c r="D291" t="s">
        <v>824</v>
      </c>
      <c r="E291" s="14" t="s">
        <v>143</v>
      </c>
      <c r="F291" s="50">
        <v>588.18</v>
      </c>
      <c r="G291" s="8" t="s">
        <v>1353</v>
      </c>
      <c r="H291" s="8" t="s">
        <v>1359</v>
      </c>
      <c r="I291" s="24">
        <v>42124</v>
      </c>
      <c r="J291" s="26" t="s">
        <v>1187</v>
      </c>
    </row>
    <row r="292" spans="1:15" ht="12.75" customHeight="1">
      <c r="A292" s="8">
        <v>73</v>
      </c>
      <c r="B292" s="15">
        <v>42216</v>
      </c>
      <c r="C292" s="1" t="s">
        <v>1496</v>
      </c>
      <c r="D292" t="s">
        <v>1360</v>
      </c>
      <c r="E292" s="14" t="s">
        <v>1361</v>
      </c>
      <c r="F292" s="50">
        <v>3042.87</v>
      </c>
      <c r="G292" s="31">
        <v>379</v>
      </c>
      <c r="H292" s="8" t="s">
        <v>1362</v>
      </c>
      <c r="I292" s="24">
        <v>42220</v>
      </c>
      <c r="J292" s="26" t="s">
        <v>343</v>
      </c>
      <c r="L292" s="45"/>
      <c r="M292" s="46"/>
      <c r="N292" s="46"/>
      <c r="O292" s="47"/>
    </row>
    <row r="293" spans="1:10" ht="12.75" customHeight="1">
      <c r="A293" s="8">
        <v>73</v>
      </c>
      <c r="B293" s="15">
        <v>42216</v>
      </c>
      <c r="C293" s="1" t="s">
        <v>1363</v>
      </c>
      <c r="D293" t="s">
        <v>1364</v>
      </c>
      <c r="E293" s="14" t="s">
        <v>1365</v>
      </c>
      <c r="F293" s="50">
        <v>4476.13</v>
      </c>
      <c r="G293" s="31">
        <v>378</v>
      </c>
      <c r="H293" s="8">
        <v>64</v>
      </c>
      <c r="I293" s="24">
        <v>42219</v>
      </c>
      <c r="J293" s="26" t="s">
        <v>343</v>
      </c>
    </row>
    <row r="294" spans="1:10" ht="12.75" customHeight="1">
      <c r="A294" s="8">
        <v>73</v>
      </c>
      <c r="B294" s="15">
        <v>42216</v>
      </c>
      <c r="C294" s="1" t="s">
        <v>1366</v>
      </c>
      <c r="D294" t="s">
        <v>1364</v>
      </c>
      <c r="E294" s="14" t="s">
        <v>1367</v>
      </c>
      <c r="F294" s="50">
        <v>3042.87</v>
      </c>
      <c r="G294" s="31">
        <v>377</v>
      </c>
      <c r="H294" s="8" t="s">
        <v>1368</v>
      </c>
      <c r="I294" s="24">
        <v>42219</v>
      </c>
      <c r="J294" s="26" t="s">
        <v>343</v>
      </c>
    </row>
    <row r="295" spans="1:10" ht="12.75" customHeight="1">
      <c r="A295" s="8">
        <v>74</v>
      </c>
      <c r="B295" s="15">
        <v>42216</v>
      </c>
      <c r="C295" s="1" t="s">
        <v>78</v>
      </c>
      <c r="D295" t="s">
        <v>208</v>
      </c>
      <c r="E295" s="14">
        <v>11957650150</v>
      </c>
      <c r="F295" s="50">
        <v>1385.17</v>
      </c>
      <c r="G295" s="31" t="s">
        <v>1369</v>
      </c>
      <c r="H295" s="8" t="s">
        <v>1370</v>
      </c>
      <c r="I295" s="24">
        <v>42125</v>
      </c>
      <c r="J295" s="26" t="s">
        <v>343</v>
      </c>
    </row>
    <row r="296" spans="1:10" ht="12.75" customHeight="1">
      <c r="A296" s="8">
        <v>74</v>
      </c>
      <c r="B296" s="15">
        <v>42216</v>
      </c>
      <c r="C296" s="1" t="s">
        <v>35</v>
      </c>
      <c r="D296" t="s">
        <v>813</v>
      </c>
      <c r="E296" s="14" t="s">
        <v>185</v>
      </c>
      <c r="F296" s="50">
        <v>842.16</v>
      </c>
      <c r="G296" s="8" t="s">
        <v>1371</v>
      </c>
      <c r="H296" s="8">
        <v>259</v>
      </c>
      <c r="I296" s="24">
        <v>42180</v>
      </c>
      <c r="J296" s="26" t="s">
        <v>343</v>
      </c>
    </row>
    <row r="297" spans="1:10" ht="12.75" customHeight="1">
      <c r="A297" s="8">
        <v>74</v>
      </c>
      <c r="B297" s="15">
        <v>42216</v>
      </c>
      <c r="C297" s="1" t="s">
        <v>53</v>
      </c>
      <c r="D297" t="s">
        <v>194</v>
      </c>
      <c r="E297" s="14" t="s">
        <v>195</v>
      </c>
      <c r="F297" s="50">
        <v>2711.16</v>
      </c>
      <c r="G297" s="8" t="s">
        <v>1372</v>
      </c>
      <c r="H297" s="15">
        <v>42170</v>
      </c>
      <c r="I297" s="24">
        <v>42170</v>
      </c>
      <c r="J297" s="26" t="s">
        <v>343</v>
      </c>
    </row>
    <row r="298" spans="1:10" ht="12.75" customHeight="1">
      <c r="A298" s="8">
        <v>74</v>
      </c>
      <c r="B298" s="15">
        <v>42216</v>
      </c>
      <c r="C298" s="1" t="s">
        <v>36</v>
      </c>
      <c r="D298" t="s">
        <v>186</v>
      </c>
      <c r="E298" s="14" t="s">
        <v>187</v>
      </c>
      <c r="F298" s="50">
        <v>1816.96</v>
      </c>
      <c r="G298" s="8" t="s">
        <v>1373</v>
      </c>
      <c r="H298" s="8">
        <v>92</v>
      </c>
      <c r="I298" s="24">
        <v>42095</v>
      </c>
      <c r="J298" s="26" t="s">
        <v>343</v>
      </c>
    </row>
    <row r="299" spans="1:15" ht="12.75" customHeight="1">
      <c r="A299" s="8">
        <v>75</v>
      </c>
      <c r="B299" s="15">
        <v>42221</v>
      </c>
      <c r="C299" s="1" t="s">
        <v>110</v>
      </c>
      <c r="D299" t="s">
        <v>465</v>
      </c>
      <c r="E299" s="36" t="s">
        <v>1375</v>
      </c>
      <c r="F299" s="50">
        <v>585.6</v>
      </c>
      <c r="G299" s="8" t="s">
        <v>818</v>
      </c>
      <c r="H299" s="8" t="s">
        <v>1374</v>
      </c>
      <c r="I299" s="24">
        <v>42207</v>
      </c>
      <c r="J299" s="26" t="s">
        <v>343</v>
      </c>
      <c r="L299" s="45"/>
      <c r="M299" s="46"/>
      <c r="N299" s="46"/>
      <c r="O299" s="47"/>
    </row>
    <row r="300" spans="1:10" ht="12.75" customHeight="1">
      <c r="A300" s="8">
        <v>76</v>
      </c>
      <c r="B300" s="15">
        <v>42226</v>
      </c>
      <c r="C300" s="1" t="s">
        <v>12</v>
      </c>
      <c r="D300" t="str">
        <f>VLOOKUP(C300,'[1]Sheet1'!$A$1:$F$242,6)</f>
        <v>Via Guidubaldo del Monte Roma RM - 00197</v>
      </c>
      <c r="E300" s="8" t="str">
        <f>VLOOKUP(C300,'[1]Sheet1'!$A$1:$F$242,2)</f>
        <v>05877611003</v>
      </c>
      <c r="F300" s="50">
        <v>17437.43</v>
      </c>
      <c r="G300" s="31" t="s">
        <v>1376</v>
      </c>
      <c r="H300" s="8">
        <v>42728</v>
      </c>
      <c r="I300" s="24">
        <v>42239</v>
      </c>
      <c r="J300" s="26" t="s">
        <v>343</v>
      </c>
    </row>
    <row r="301" spans="1:10" ht="12.75" customHeight="1">
      <c r="A301" s="8">
        <v>76</v>
      </c>
      <c r="B301" s="15">
        <v>42226</v>
      </c>
      <c r="C301" s="1" t="s">
        <v>12</v>
      </c>
      <c r="D301" t="str">
        <f>VLOOKUP(C301,'[1]Sheet1'!$A$1:$F$242,6)</f>
        <v>Via Guidubaldo del Monte Roma RM - 00197</v>
      </c>
      <c r="E301" s="8" t="str">
        <f>VLOOKUP(C301,'[1]Sheet1'!$A$1:$F$242,2)</f>
        <v>05877611003</v>
      </c>
      <c r="F301" s="50">
        <v>-211.04</v>
      </c>
      <c r="G301" s="31" t="s">
        <v>1377</v>
      </c>
      <c r="H301" s="8">
        <v>42849</v>
      </c>
      <c r="I301" s="24">
        <v>42240</v>
      </c>
      <c r="J301" s="26" t="s">
        <v>343</v>
      </c>
    </row>
    <row r="302" spans="1:10" ht="12.75" customHeight="1">
      <c r="A302" s="8">
        <v>76</v>
      </c>
      <c r="B302" s="15">
        <v>42226</v>
      </c>
      <c r="C302" s="1" t="s">
        <v>12</v>
      </c>
      <c r="D302" t="str">
        <f>VLOOKUP(C302,'[1]Sheet1'!$A$1:$F$242,6)</f>
        <v>Via Guidubaldo del Monte Roma RM - 00197</v>
      </c>
      <c r="E302" s="8" t="str">
        <f>VLOOKUP(C302,'[1]Sheet1'!$A$1:$F$242,2)</f>
        <v>05877611003</v>
      </c>
      <c r="F302" s="50">
        <v>49.32</v>
      </c>
      <c r="G302" s="8" t="s">
        <v>1378</v>
      </c>
      <c r="H302" s="8">
        <v>83198</v>
      </c>
      <c r="I302" s="24">
        <v>42239</v>
      </c>
      <c r="J302" s="26" t="s">
        <v>343</v>
      </c>
    </row>
    <row r="303" spans="1:10" ht="12.75" customHeight="1">
      <c r="A303" s="8">
        <v>76</v>
      </c>
      <c r="B303" s="15">
        <v>42226</v>
      </c>
      <c r="C303" s="1" t="s">
        <v>13</v>
      </c>
      <c r="D303" t="s">
        <v>150</v>
      </c>
      <c r="E303" s="14" t="s">
        <v>151</v>
      </c>
      <c r="F303" s="50">
        <v>11779.78</v>
      </c>
      <c r="G303" s="8" t="s">
        <v>1379</v>
      </c>
      <c r="H303" s="14" t="s">
        <v>1380</v>
      </c>
      <c r="I303" s="24">
        <v>42218</v>
      </c>
      <c r="J303" s="26" t="s">
        <v>343</v>
      </c>
    </row>
    <row r="304" spans="1:10" ht="12.75" customHeight="1">
      <c r="A304" s="8">
        <v>76</v>
      </c>
      <c r="B304" s="15">
        <v>42226</v>
      </c>
      <c r="C304" s="34" t="s">
        <v>129</v>
      </c>
      <c r="D304" s="35" t="s">
        <v>152</v>
      </c>
      <c r="E304" s="36" t="s">
        <v>153</v>
      </c>
      <c r="F304" s="49">
        <v>3750</v>
      </c>
      <c r="G304" s="31" t="s">
        <v>541</v>
      </c>
      <c r="H304" s="31" t="s">
        <v>343</v>
      </c>
      <c r="I304" s="38">
        <v>2015</v>
      </c>
      <c r="J304" s="26" t="s">
        <v>343</v>
      </c>
    </row>
    <row r="305" spans="1:10" ht="12.75" customHeight="1">
      <c r="A305" s="8">
        <v>77</v>
      </c>
      <c r="B305" s="15">
        <v>42230</v>
      </c>
      <c r="C305" s="1" t="s">
        <v>33</v>
      </c>
      <c r="D305" t="s">
        <v>180</v>
      </c>
      <c r="E305" s="8" t="str">
        <f>VLOOKUP(C305,'[1]Sheet1'!$A$1:$F$242,2)</f>
        <v>05724831002</v>
      </c>
      <c r="F305" s="50">
        <v>4880</v>
      </c>
      <c r="G305" s="8" t="s">
        <v>1381</v>
      </c>
      <c r="H305" s="8">
        <v>2015003234</v>
      </c>
      <c r="I305" s="24">
        <v>42063</v>
      </c>
      <c r="J305" s="26" t="s">
        <v>1383</v>
      </c>
    </row>
    <row r="306" spans="1:10" ht="12.75" customHeight="1">
      <c r="A306" s="8">
        <v>77</v>
      </c>
      <c r="B306" s="15">
        <v>42230</v>
      </c>
      <c r="C306" s="1" t="s">
        <v>33</v>
      </c>
      <c r="D306" t="s">
        <v>180</v>
      </c>
      <c r="E306" s="8" t="str">
        <f>VLOOKUP(C306,'[1]Sheet1'!$A$1:$F$242,2)</f>
        <v>05724831002</v>
      </c>
      <c r="F306" s="50">
        <v>4730.79</v>
      </c>
      <c r="G306" s="8" t="s">
        <v>1382</v>
      </c>
      <c r="H306" s="8">
        <v>20150004896</v>
      </c>
      <c r="I306" s="24">
        <v>42094</v>
      </c>
      <c r="J306" s="26" t="s">
        <v>1384</v>
      </c>
    </row>
    <row r="307" spans="1:10" ht="12.75" customHeight="1">
      <c r="A307" s="8">
        <v>77</v>
      </c>
      <c r="B307" s="15">
        <v>42230</v>
      </c>
      <c r="C307" s="1" t="s">
        <v>73</v>
      </c>
      <c r="D307" t="str">
        <f>VLOOKUP(C307,'[1]Sheet1'!$A$1:$F$242,6)</f>
        <v>Via Alberto Falck Sesto San Giovanni MI - 20099</v>
      </c>
      <c r="E307" s="8" t="str">
        <f>VLOOKUP(C307,'[1]Sheet1'!$A$1:$F$242,2)</f>
        <v>06825210963</v>
      </c>
      <c r="F307" s="50">
        <v>4947.33</v>
      </c>
      <c r="G307" s="8" t="s">
        <v>1385</v>
      </c>
      <c r="H307" s="8" t="s">
        <v>1386</v>
      </c>
      <c r="I307" s="24">
        <v>42124</v>
      </c>
      <c r="J307" s="26" t="s">
        <v>1665</v>
      </c>
    </row>
    <row r="308" spans="1:9" ht="12.75" customHeight="1">
      <c r="A308" s="8">
        <v>77</v>
      </c>
      <c r="B308" s="15">
        <v>42230</v>
      </c>
      <c r="C308" s="1" t="s">
        <v>1086</v>
      </c>
      <c r="D308" t="s">
        <v>1089</v>
      </c>
      <c r="E308" s="14" t="s">
        <v>1090</v>
      </c>
      <c r="F308" s="50">
        <v>3741.34</v>
      </c>
      <c r="G308" s="8" t="s">
        <v>1387</v>
      </c>
      <c r="H308" s="8" t="s">
        <v>1388</v>
      </c>
      <c r="I308" s="24">
        <v>42137</v>
      </c>
    </row>
    <row r="309" spans="1:12" ht="12.75" customHeight="1">
      <c r="A309" s="8">
        <v>78</v>
      </c>
      <c r="B309" s="15">
        <v>42230</v>
      </c>
      <c r="C309" s="1" t="s">
        <v>1069</v>
      </c>
      <c r="D309" t="s">
        <v>1070</v>
      </c>
      <c r="E309" s="14" t="s">
        <v>1253</v>
      </c>
      <c r="F309" s="50">
        <v>2635.2</v>
      </c>
      <c r="G309" s="8" t="s">
        <v>1389</v>
      </c>
      <c r="H309" s="8">
        <v>32</v>
      </c>
      <c r="I309" s="24">
        <v>42133</v>
      </c>
      <c r="J309" s="26" t="s">
        <v>1255</v>
      </c>
      <c r="L309" s="52"/>
    </row>
    <row r="310" spans="1:10" ht="12.75" customHeight="1">
      <c r="A310" s="8">
        <v>78</v>
      </c>
      <c r="B310" s="15">
        <v>42230</v>
      </c>
      <c r="C310" s="1" t="s">
        <v>88</v>
      </c>
      <c r="D310" t="s">
        <v>216</v>
      </c>
      <c r="E310" s="14" t="s">
        <v>217</v>
      </c>
      <c r="F310" s="2">
        <v>878.4</v>
      </c>
      <c r="G310" s="8" t="s">
        <v>1390</v>
      </c>
      <c r="H310" s="8">
        <v>119</v>
      </c>
      <c r="I310" s="24">
        <v>42137</v>
      </c>
      <c r="J310" s="26" t="s">
        <v>1391</v>
      </c>
    </row>
    <row r="311" spans="1:10" ht="12.75" customHeight="1">
      <c r="A311" s="8">
        <v>78</v>
      </c>
      <c r="B311" s="15">
        <v>42230</v>
      </c>
      <c r="C311" s="1" t="s">
        <v>88</v>
      </c>
      <c r="D311" t="s">
        <v>216</v>
      </c>
      <c r="E311" s="14" t="s">
        <v>217</v>
      </c>
      <c r="F311" s="2">
        <v>1317.6</v>
      </c>
      <c r="G311" s="8" t="s">
        <v>1497</v>
      </c>
      <c r="H311" s="8">
        <v>120</v>
      </c>
      <c r="I311" s="24">
        <v>42137</v>
      </c>
      <c r="J311" s="26" t="s">
        <v>1392</v>
      </c>
    </row>
    <row r="312" spans="1:10" ht="12.75" customHeight="1">
      <c r="A312" s="8">
        <v>78</v>
      </c>
      <c r="B312" s="15">
        <v>42230</v>
      </c>
      <c r="C312" s="1" t="s">
        <v>115</v>
      </c>
      <c r="D312" t="s">
        <v>228</v>
      </c>
      <c r="E312" s="14" t="s">
        <v>229</v>
      </c>
      <c r="F312" s="50">
        <v>1528</v>
      </c>
      <c r="G312" s="8" t="s">
        <v>1393</v>
      </c>
      <c r="H312" s="8">
        <v>194</v>
      </c>
      <c r="I312" s="24">
        <v>42067</v>
      </c>
      <c r="J312" s="26" t="s">
        <v>343</v>
      </c>
    </row>
    <row r="313" spans="1:10" ht="12.75" customHeight="1">
      <c r="A313" s="8">
        <v>78</v>
      </c>
      <c r="B313" s="15">
        <v>42230</v>
      </c>
      <c r="C313" s="1" t="s">
        <v>2</v>
      </c>
      <c r="D313" t="str">
        <f>VLOOKUP(C313,'[1]Sheet1'!$A$1:$F$242,6)</f>
        <v>Via Fantoli Milano MI - 20138</v>
      </c>
      <c r="E313" s="8" t="str">
        <f>VLOOKUP(C313,'[1]Sheet1'!$A$1:$F$242,2)</f>
        <v>12383760159</v>
      </c>
      <c r="F313" s="50">
        <v>0.43</v>
      </c>
      <c r="G313" s="8" t="s">
        <v>1394</v>
      </c>
      <c r="H313" s="8">
        <v>623433</v>
      </c>
      <c r="I313" s="24">
        <v>42054</v>
      </c>
      <c r="J313" s="26" t="s">
        <v>1192</v>
      </c>
    </row>
    <row r="314" spans="1:10" ht="12.75" customHeight="1">
      <c r="A314" s="8">
        <v>78</v>
      </c>
      <c r="B314" s="15">
        <v>42230</v>
      </c>
      <c r="C314" s="1" t="s">
        <v>2</v>
      </c>
      <c r="D314" t="str">
        <f>VLOOKUP(C314,'[1]Sheet1'!$A$1:$F$242,6)</f>
        <v>Via Fantoli Milano MI - 20138</v>
      </c>
      <c r="E314" s="8" t="str">
        <f>VLOOKUP(C314,'[1]Sheet1'!$A$1:$F$242,2)</f>
        <v>12383760159</v>
      </c>
      <c r="F314" s="50">
        <v>468.59</v>
      </c>
      <c r="G314" s="8" t="s">
        <v>1395</v>
      </c>
      <c r="H314" s="8">
        <v>637506</v>
      </c>
      <c r="I314" s="24">
        <v>42083</v>
      </c>
      <c r="J314" s="26" t="s">
        <v>1192</v>
      </c>
    </row>
    <row r="315" spans="1:10" ht="12.75" customHeight="1">
      <c r="A315" s="8">
        <v>78</v>
      </c>
      <c r="B315" s="15">
        <v>42230</v>
      </c>
      <c r="C315" s="1" t="s">
        <v>5</v>
      </c>
      <c r="D315" t="s">
        <v>138</v>
      </c>
      <c r="E315" s="14" t="s">
        <v>139</v>
      </c>
      <c r="F315" s="50">
        <v>1555.03</v>
      </c>
      <c r="G315" s="8" t="s">
        <v>1396</v>
      </c>
      <c r="H315" s="8" t="s">
        <v>1398</v>
      </c>
      <c r="I315" s="24">
        <v>42154</v>
      </c>
      <c r="J315" s="26" t="s">
        <v>1109</v>
      </c>
    </row>
    <row r="316" spans="1:10" ht="12.75" customHeight="1">
      <c r="A316" s="8">
        <v>78</v>
      </c>
      <c r="B316" s="15">
        <v>42230</v>
      </c>
      <c r="C316" s="1" t="s">
        <v>5</v>
      </c>
      <c r="D316" t="s">
        <v>138</v>
      </c>
      <c r="E316" s="14" t="s">
        <v>139</v>
      </c>
      <c r="F316" s="50">
        <v>182.68</v>
      </c>
      <c r="G316" s="8" t="s">
        <v>1397</v>
      </c>
      <c r="H316" s="8" t="s">
        <v>1399</v>
      </c>
      <c r="I316" s="24">
        <v>42185</v>
      </c>
      <c r="J316" s="26" t="s">
        <v>1109</v>
      </c>
    </row>
    <row r="317" spans="1:10" ht="12.75" customHeight="1">
      <c r="A317" s="8">
        <v>78</v>
      </c>
      <c r="B317" s="15">
        <v>42230</v>
      </c>
      <c r="C317" s="1" t="s">
        <v>21</v>
      </c>
      <c r="D317" t="s">
        <v>164</v>
      </c>
      <c r="E317" s="14" t="s">
        <v>165</v>
      </c>
      <c r="F317" s="50">
        <v>689.44</v>
      </c>
      <c r="G317" s="8" t="s">
        <v>1400</v>
      </c>
      <c r="H317" s="8" t="s">
        <v>1402</v>
      </c>
      <c r="I317" s="24">
        <v>42108</v>
      </c>
      <c r="J317" s="26" t="s">
        <v>343</v>
      </c>
    </row>
    <row r="318" spans="1:10" ht="12.75" customHeight="1">
      <c r="A318" s="8">
        <v>78</v>
      </c>
      <c r="B318" s="15">
        <v>42230</v>
      </c>
      <c r="C318" s="1" t="s">
        <v>21</v>
      </c>
      <c r="D318" t="s">
        <v>164</v>
      </c>
      <c r="E318" s="14" t="s">
        <v>165</v>
      </c>
      <c r="F318" s="50">
        <v>8.41</v>
      </c>
      <c r="G318" s="8" t="s">
        <v>1401</v>
      </c>
      <c r="H318" s="8" t="s">
        <v>1403</v>
      </c>
      <c r="I318" s="24">
        <v>42111</v>
      </c>
      <c r="J318" s="26" t="s">
        <v>343</v>
      </c>
    </row>
    <row r="319" spans="1:10" ht="12.75" customHeight="1">
      <c r="A319" s="8">
        <v>78</v>
      </c>
      <c r="B319" s="15">
        <v>42230</v>
      </c>
      <c r="C319" s="1" t="s">
        <v>1447</v>
      </c>
      <c r="D319" t="s">
        <v>1404</v>
      </c>
      <c r="E319" s="14" t="s">
        <v>1405</v>
      </c>
      <c r="F319" s="50">
        <v>957.46</v>
      </c>
      <c r="G319" s="8" t="s">
        <v>1406</v>
      </c>
      <c r="H319" s="8">
        <v>218</v>
      </c>
      <c r="I319" s="24">
        <v>42093</v>
      </c>
      <c r="J319" s="26" t="s">
        <v>1407</v>
      </c>
    </row>
    <row r="320" spans="1:10" ht="12.75" customHeight="1">
      <c r="A320" s="8">
        <v>78</v>
      </c>
      <c r="B320" s="15">
        <v>42230</v>
      </c>
      <c r="C320" s="1" t="s">
        <v>992</v>
      </c>
      <c r="D320" t="s">
        <v>993</v>
      </c>
      <c r="E320" s="14" t="s">
        <v>994</v>
      </c>
      <c r="F320" s="50">
        <v>927.2</v>
      </c>
      <c r="G320" s="8" t="s">
        <v>1408</v>
      </c>
      <c r="H320" s="8">
        <v>39</v>
      </c>
      <c r="I320" s="24">
        <v>42094</v>
      </c>
      <c r="J320" s="26" t="s">
        <v>996</v>
      </c>
    </row>
    <row r="321" spans="1:10" ht="12.75" customHeight="1">
      <c r="A321" s="8">
        <v>79</v>
      </c>
      <c r="B321" s="15">
        <v>42230</v>
      </c>
      <c r="C321" s="1" t="s">
        <v>18</v>
      </c>
      <c r="D321" t="str">
        <f>VLOOKUP(C321,'[1]Sheet1'!$A$1:$F$242,6)</f>
        <v>Via Monte Bianco Selvino BG - 24020</v>
      </c>
      <c r="E321" s="8" t="str">
        <f>VLOOKUP(C321,'[1]Sheet1'!$A$1:$F$242,2)</f>
        <v>01531110169</v>
      </c>
      <c r="F321" s="50">
        <v>2748.51</v>
      </c>
      <c r="G321" s="8" t="s">
        <v>1409</v>
      </c>
      <c r="H321" s="8" t="s">
        <v>1411</v>
      </c>
      <c r="I321" s="24">
        <v>42116</v>
      </c>
      <c r="J321" s="26" t="s">
        <v>1191</v>
      </c>
    </row>
    <row r="322" spans="1:10" ht="12.75" customHeight="1">
      <c r="A322" s="8">
        <v>79</v>
      </c>
      <c r="B322" s="15">
        <v>42230</v>
      </c>
      <c r="C322" s="1" t="s">
        <v>18</v>
      </c>
      <c r="D322" t="str">
        <f>VLOOKUP(C322,'[1]Sheet1'!$A$1:$F$242,6)</f>
        <v>Via Monte Bianco Selvino BG - 24020</v>
      </c>
      <c r="E322" s="8" t="str">
        <f>VLOOKUP(C322,'[1]Sheet1'!$A$1:$F$242,2)</f>
        <v>01531110169</v>
      </c>
      <c r="F322" s="50">
        <v>1952</v>
      </c>
      <c r="G322" s="8" t="s">
        <v>1410</v>
      </c>
      <c r="H322" s="8" t="s">
        <v>1277</v>
      </c>
      <c r="I322" s="24">
        <v>42116</v>
      </c>
      <c r="J322" s="26" t="s">
        <v>1191</v>
      </c>
    </row>
    <row r="323" spans="1:10" ht="12.75" customHeight="1">
      <c r="A323" s="8">
        <v>79</v>
      </c>
      <c r="B323" s="15">
        <v>42230</v>
      </c>
      <c r="C323" s="1" t="s">
        <v>24</v>
      </c>
      <c r="D323" t="s">
        <v>847</v>
      </c>
      <c r="E323" s="14" t="s">
        <v>169</v>
      </c>
      <c r="F323" s="50">
        <v>502.06</v>
      </c>
      <c r="G323" s="8" t="s">
        <v>1412</v>
      </c>
      <c r="H323" s="8" t="s">
        <v>1239</v>
      </c>
      <c r="I323" s="24">
        <v>42094</v>
      </c>
      <c r="J323" s="26" t="s">
        <v>1207</v>
      </c>
    </row>
    <row r="324" spans="1:10" ht="12.75" customHeight="1">
      <c r="A324" s="8">
        <v>79</v>
      </c>
      <c r="B324" s="15">
        <v>42230</v>
      </c>
      <c r="C324" s="1" t="s">
        <v>4</v>
      </c>
      <c r="D324" t="s">
        <v>853</v>
      </c>
      <c r="E324" s="14" t="s">
        <v>137</v>
      </c>
      <c r="F324" s="50">
        <v>517.01</v>
      </c>
      <c r="G324" s="8" t="s">
        <v>1413</v>
      </c>
      <c r="H324" s="8" t="s">
        <v>1358</v>
      </c>
      <c r="I324" s="24">
        <v>42094</v>
      </c>
      <c r="J324" s="26" t="s">
        <v>1164</v>
      </c>
    </row>
    <row r="325" spans="1:10" ht="12.75" customHeight="1">
      <c r="A325" s="8">
        <v>79</v>
      </c>
      <c r="B325" s="15">
        <v>42230</v>
      </c>
      <c r="C325" s="1" t="s">
        <v>4</v>
      </c>
      <c r="D325" t="s">
        <v>853</v>
      </c>
      <c r="E325" s="14" t="s">
        <v>137</v>
      </c>
      <c r="F325" s="50">
        <v>714.53</v>
      </c>
      <c r="G325" s="8" t="s">
        <v>1414</v>
      </c>
      <c r="H325" s="8" t="s">
        <v>1415</v>
      </c>
      <c r="I325" s="24">
        <v>42124</v>
      </c>
      <c r="J325" s="26" t="s">
        <v>1164</v>
      </c>
    </row>
    <row r="326" spans="1:10" ht="12.75" customHeight="1">
      <c r="A326" s="8">
        <v>79</v>
      </c>
      <c r="B326" s="15">
        <v>42230</v>
      </c>
      <c r="C326" s="1" t="s">
        <v>25</v>
      </c>
      <c r="D326" t="s">
        <v>170</v>
      </c>
      <c r="E326" s="14" t="s">
        <v>171</v>
      </c>
      <c r="F326" s="50">
        <v>342.5</v>
      </c>
      <c r="G326" s="8" t="s">
        <v>1416</v>
      </c>
      <c r="H326" s="8" t="s">
        <v>1417</v>
      </c>
      <c r="I326" s="24">
        <v>42116</v>
      </c>
      <c r="J326" s="26" t="s">
        <v>1200</v>
      </c>
    </row>
    <row r="327" spans="1:10" ht="12.75" customHeight="1">
      <c r="A327" s="8">
        <v>79</v>
      </c>
      <c r="B327" s="15">
        <v>42230</v>
      </c>
      <c r="C327" s="1" t="s">
        <v>668</v>
      </c>
      <c r="D327" t="s">
        <v>901</v>
      </c>
      <c r="E327" s="8" t="s">
        <v>902</v>
      </c>
      <c r="F327" s="50">
        <v>358.68</v>
      </c>
      <c r="G327" s="8" t="s">
        <v>1418</v>
      </c>
      <c r="H327" s="8" t="s">
        <v>1420</v>
      </c>
      <c r="I327" s="24">
        <v>42124</v>
      </c>
      <c r="J327" s="26" t="s">
        <v>1422</v>
      </c>
    </row>
    <row r="328" spans="1:10" ht="12.75" customHeight="1">
      <c r="A328" s="8">
        <v>79</v>
      </c>
      <c r="B328" s="15">
        <v>42230</v>
      </c>
      <c r="C328" s="1" t="s">
        <v>668</v>
      </c>
      <c r="D328" t="s">
        <v>901</v>
      </c>
      <c r="E328" s="14" t="s">
        <v>902</v>
      </c>
      <c r="F328" s="50">
        <v>46</v>
      </c>
      <c r="G328" s="8" t="s">
        <v>1419</v>
      </c>
      <c r="H328" s="8" t="s">
        <v>1421</v>
      </c>
      <c r="I328" s="24">
        <v>42124</v>
      </c>
      <c r="J328" s="26" t="s">
        <v>1422</v>
      </c>
    </row>
    <row r="329" spans="1:10" ht="12.75" customHeight="1">
      <c r="A329" s="8">
        <v>79</v>
      </c>
      <c r="B329" s="15">
        <v>42230</v>
      </c>
      <c r="C329" s="1" t="s">
        <v>652</v>
      </c>
      <c r="D329" t="str">
        <f>VLOOKUP(C329,'[1]Sheet1'!$A$1:$F$242,6)</f>
        <v>Via Olimpia Almè BG - 24011</v>
      </c>
      <c r="E329" s="8" t="str">
        <f>VLOOKUP(C329,'[1]Sheet1'!$A$1:$F$242,2)</f>
        <v>01069480166</v>
      </c>
      <c r="F329" s="50">
        <v>528</v>
      </c>
      <c r="G329" s="8" t="s">
        <v>1423</v>
      </c>
      <c r="H329" s="8">
        <v>1237</v>
      </c>
      <c r="I329" s="24">
        <v>42117</v>
      </c>
      <c r="J329" s="26" t="s">
        <v>1424</v>
      </c>
    </row>
    <row r="330" spans="1:10" ht="12.75" customHeight="1">
      <c r="A330" s="8">
        <v>79</v>
      </c>
      <c r="B330" s="15">
        <v>42230</v>
      </c>
      <c r="C330" s="1" t="s">
        <v>3</v>
      </c>
      <c r="D330" t="s">
        <v>134</v>
      </c>
      <c r="E330" s="14" t="s">
        <v>135</v>
      </c>
      <c r="F330" s="50">
        <v>618.54</v>
      </c>
      <c r="G330" s="8" t="s">
        <v>1425</v>
      </c>
      <c r="H330" s="8" t="s">
        <v>1334</v>
      </c>
      <c r="I330" s="24">
        <v>42094</v>
      </c>
      <c r="J330" s="26" t="s">
        <v>1221</v>
      </c>
    </row>
    <row r="331" spans="1:10" ht="12.75" customHeight="1">
      <c r="A331" s="8">
        <v>79</v>
      </c>
      <c r="B331" s="15">
        <v>42230</v>
      </c>
      <c r="C331" s="1" t="s">
        <v>3</v>
      </c>
      <c r="D331" t="s">
        <v>134</v>
      </c>
      <c r="E331" s="14" t="s">
        <v>135</v>
      </c>
      <c r="F331" s="50">
        <v>321.47</v>
      </c>
      <c r="G331" s="8" t="s">
        <v>1426</v>
      </c>
      <c r="H331" s="8" t="s">
        <v>1427</v>
      </c>
      <c r="I331" s="24">
        <v>42124</v>
      </c>
      <c r="J331" s="26" t="s">
        <v>1221</v>
      </c>
    </row>
    <row r="332" spans="1:10" ht="12.75" customHeight="1">
      <c r="A332" s="8">
        <v>79</v>
      </c>
      <c r="B332" s="15">
        <v>42230</v>
      </c>
      <c r="C332" s="1" t="s">
        <v>655</v>
      </c>
      <c r="D332" t="str">
        <f>VLOOKUP(C332,'[1]Sheet1'!$A$1:$F$242,6)</f>
        <v>Via Abadia Scanzorosciate BG - 24020</v>
      </c>
      <c r="E332" s="8" t="str">
        <f>VLOOKUP(C332,'[1]Sheet1'!$A$1:$F$242,2)</f>
        <v>03048110161</v>
      </c>
      <c r="F332" s="50">
        <v>85</v>
      </c>
      <c r="G332" s="8" t="s">
        <v>1428</v>
      </c>
      <c r="H332" s="8">
        <v>20150057</v>
      </c>
      <c r="I332" s="24">
        <v>42093</v>
      </c>
      <c r="J332" s="26" t="s">
        <v>343</v>
      </c>
    </row>
    <row r="333" spans="1:10" ht="12.75" customHeight="1">
      <c r="A333" s="8">
        <v>79</v>
      </c>
      <c r="B333" s="15">
        <v>42230</v>
      </c>
      <c r="C333" s="1" t="s">
        <v>655</v>
      </c>
      <c r="D333" t="str">
        <f>VLOOKUP(C333,'[1]Sheet1'!$A$1:$F$242,6)</f>
        <v>Via Abadia Scanzorosciate BG - 24020</v>
      </c>
      <c r="E333" s="8" t="str">
        <f>VLOOKUP(C333,'[1]Sheet1'!$A$1:$F$242,2)</f>
        <v>03048110161</v>
      </c>
      <c r="F333" s="50">
        <v>135</v>
      </c>
      <c r="G333" s="8" t="s">
        <v>1429</v>
      </c>
      <c r="H333" s="8">
        <v>20150071</v>
      </c>
      <c r="I333" s="24">
        <v>42117</v>
      </c>
      <c r="J333" s="26" t="s">
        <v>343</v>
      </c>
    </row>
    <row r="334" spans="1:10" ht="12.75" customHeight="1">
      <c r="A334" s="8">
        <v>79</v>
      </c>
      <c r="B334" s="15">
        <v>42230</v>
      </c>
      <c r="C334" s="1" t="s">
        <v>7</v>
      </c>
      <c r="D334" t="s">
        <v>442</v>
      </c>
      <c r="E334" s="14" t="s">
        <v>414</v>
      </c>
      <c r="F334" s="50">
        <v>79.3</v>
      </c>
      <c r="G334" s="8" t="s">
        <v>1430</v>
      </c>
      <c r="H334" s="8" t="s">
        <v>1432</v>
      </c>
      <c r="I334" s="24">
        <v>42124</v>
      </c>
      <c r="J334" s="26" t="s">
        <v>1335</v>
      </c>
    </row>
    <row r="335" spans="1:10" ht="12.75" customHeight="1">
      <c r="A335" s="8">
        <v>79</v>
      </c>
      <c r="B335" s="15">
        <v>42230</v>
      </c>
      <c r="C335" s="1" t="s">
        <v>7</v>
      </c>
      <c r="D335" t="s">
        <v>442</v>
      </c>
      <c r="E335" s="14" t="s">
        <v>414</v>
      </c>
      <c r="F335" s="50">
        <v>163.31</v>
      </c>
      <c r="G335" s="8" t="s">
        <v>1431</v>
      </c>
      <c r="H335" s="8" t="s">
        <v>1433</v>
      </c>
      <c r="I335" s="24">
        <v>42124</v>
      </c>
      <c r="J335" s="26" t="s">
        <v>1335</v>
      </c>
    </row>
    <row r="336" spans="1:10" ht="12.75" customHeight="1">
      <c r="A336" s="8">
        <v>79</v>
      </c>
      <c r="B336" s="15">
        <v>42230</v>
      </c>
      <c r="C336" s="1" t="s">
        <v>27</v>
      </c>
      <c r="D336" t="s">
        <v>919</v>
      </c>
      <c r="E336" s="14" t="s">
        <v>175</v>
      </c>
      <c r="F336" s="50">
        <v>1114.75</v>
      </c>
      <c r="G336" s="8" t="s">
        <v>1434</v>
      </c>
      <c r="H336" s="14" t="s">
        <v>1182</v>
      </c>
      <c r="I336" s="24">
        <v>42094</v>
      </c>
      <c r="J336" s="26" t="s">
        <v>1498</v>
      </c>
    </row>
    <row r="337" spans="1:10" ht="12.75" customHeight="1">
      <c r="A337" s="8">
        <v>79</v>
      </c>
      <c r="B337" s="15">
        <v>42230</v>
      </c>
      <c r="C337" s="1" t="s">
        <v>23</v>
      </c>
      <c r="D337" t="s">
        <v>884</v>
      </c>
      <c r="E337" s="14" t="s">
        <v>167</v>
      </c>
      <c r="F337" s="50">
        <v>657.58</v>
      </c>
      <c r="G337" s="8" t="s">
        <v>1435</v>
      </c>
      <c r="H337" s="8">
        <v>1526000263</v>
      </c>
      <c r="I337" s="24">
        <v>42185</v>
      </c>
      <c r="J337" s="26" t="s">
        <v>1437</v>
      </c>
    </row>
    <row r="338" spans="1:10" ht="12.75" customHeight="1">
      <c r="A338" s="8">
        <v>79</v>
      </c>
      <c r="B338" s="15">
        <v>42230</v>
      </c>
      <c r="C338" s="1" t="s">
        <v>23</v>
      </c>
      <c r="D338" t="s">
        <v>884</v>
      </c>
      <c r="E338" s="14" t="s">
        <v>167</v>
      </c>
      <c r="F338" s="50">
        <v>749.08</v>
      </c>
      <c r="G338" s="8" t="s">
        <v>1436</v>
      </c>
      <c r="H338" s="8">
        <v>1526000267</v>
      </c>
      <c r="I338" s="24">
        <v>42185</v>
      </c>
      <c r="J338" s="26" t="s">
        <v>1437</v>
      </c>
    </row>
    <row r="339" spans="1:10" ht="12.75" customHeight="1">
      <c r="A339" s="8">
        <v>80</v>
      </c>
      <c r="B339" s="15">
        <v>42247</v>
      </c>
      <c r="C339" s="1" t="s">
        <v>78</v>
      </c>
      <c r="D339" t="s">
        <v>208</v>
      </c>
      <c r="E339" s="14">
        <v>11957650150</v>
      </c>
      <c r="F339" s="50">
        <v>1978.82</v>
      </c>
      <c r="G339" s="8" t="s">
        <v>1438</v>
      </c>
      <c r="H339" s="8" t="s">
        <v>1439</v>
      </c>
      <c r="I339" s="24">
        <v>42156</v>
      </c>
      <c r="J339" s="26" t="s">
        <v>343</v>
      </c>
    </row>
    <row r="340" spans="1:10" ht="12.75" customHeight="1">
      <c r="A340" s="8">
        <v>80</v>
      </c>
      <c r="B340" s="15">
        <v>42247</v>
      </c>
      <c r="C340" s="1" t="s">
        <v>18</v>
      </c>
      <c r="D340" t="str">
        <f>VLOOKUP(C340,'[1]Sheet1'!$A$1:$F$242,6)</f>
        <v>Via Monte Bianco Selvino BG - 24020</v>
      </c>
      <c r="E340" s="8" t="str">
        <f>VLOOKUP(C340,'[1]Sheet1'!$A$1:$F$242,2)</f>
        <v>01531110169</v>
      </c>
      <c r="F340" s="50">
        <v>296.02</v>
      </c>
      <c r="G340" s="8" t="s">
        <v>1440</v>
      </c>
      <c r="H340" s="8" t="s">
        <v>1334</v>
      </c>
      <c r="I340" s="24">
        <v>42116</v>
      </c>
      <c r="J340" s="26" t="s">
        <v>1191</v>
      </c>
    </row>
    <row r="341" spans="1:10" ht="12.75" customHeight="1">
      <c r="A341" s="8">
        <v>80</v>
      </c>
      <c r="B341" s="15">
        <v>42247</v>
      </c>
      <c r="C341" s="1" t="s">
        <v>18</v>
      </c>
      <c r="D341" t="str">
        <f>VLOOKUP(C341,'[1]Sheet1'!$A$1:$F$242,6)</f>
        <v>Via Monte Bianco Selvino BG - 24020</v>
      </c>
      <c r="E341" s="8" t="str">
        <f>VLOOKUP(C341,'[1]Sheet1'!$A$1:$F$242,2)</f>
        <v>01531110169</v>
      </c>
      <c r="F341" s="50">
        <v>1830</v>
      </c>
      <c r="G341" s="8" t="s">
        <v>1441</v>
      </c>
      <c r="H341" s="8" t="s">
        <v>1442</v>
      </c>
      <c r="I341" s="24">
        <v>42116</v>
      </c>
      <c r="J341" s="26" t="s">
        <v>1191</v>
      </c>
    </row>
    <row r="342" spans="1:10" ht="12.75" customHeight="1">
      <c r="A342" s="8">
        <v>80</v>
      </c>
      <c r="B342" s="15">
        <v>42247</v>
      </c>
      <c r="C342" s="1" t="s">
        <v>24</v>
      </c>
      <c r="D342" t="s">
        <v>847</v>
      </c>
      <c r="E342" s="14" t="s">
        <v>169</v>
      </c>
      <c r="F342" s="50">
        <v>1187.91</v>
      </c>
      <c r="G342" s="8" t="s">
        <v>1443</v>
      </c>
      <c r="H342" s="8" t="s">
        <v>1444</v>
      </c>
      <c r="I342" s="24">
        <v>42124</v>
      </c>
      <c r="J342" s="26" t="s">
        <v>1207</v>
      </c>
    </row>
    <row r="343" spans="1:10" ht="12.75" customHeight="1">
      <c r="A343" s="8">
        <v>80</v>
      </c>
      <c r="B343" s="15">
        <v>42247</v>
      </c>
      <c r="C343" s="1" t="s">
        <v>33</v>
      </c>
      <c r="D343" t="s">
        <v>180</v>
      </c>
      <c r="E343" s="8" t="str">
        <f>VLOOKUP(C343,'[1]Sheet1'!$A$1:$F$242,2)</f>
        <v>05724831002</v>
      </c>
      <c r="F343" s="50">
        <v>4880</v>
      </c>
      <c r="G343" s="8" t="s">
        <v>1445</v>
      </c>
      <c r="H343" s="8">
        <v>20150009574</v>
      </c>
      <c r="I343" s="24">
        <v>42124</v>
      </c>
      <c r="J343" s="26" t="s">
        <v>1383</v>
      </c>
    </row>
    <row r="344" spans="1:10" ht="12.75" customHeight="1">
      <c r="A344" s="8">
        <v>80</v>
      </c>
      <c r="B344" s="15">
        <v>42247</v>
      </c>
      <c r="C344" s="1" t="s">
        <v>2</v>
      </c>
      <c r="D344" t="str">
        <f>VLOOKUP(C344,'[1]Sheet1'!$A$1:$F$242,6)</f>
        <v>Via Fantoli Milano MI - 20138</v>
      </c>
      <c r="E344" s="8" t="str">
        <f>VLOOKUP(C344,'[1]Sheet1'!$A$1:$F$242,2)</f>
        <v>12383760159</v>
      </c>
      <c r="F344" s="50">
        <v>501.47</v>
      </c>
      <c r="G344" s="8" t="s">
        <v>1446</v>
      </c>
      <c r="H344" s="8">
        <v>652274</v>
      </c>
      <c r="I344" s="24">
        <v>42117</v>
      </c>
      <c r="J344" s="26" t="s">
        <v>1192</v>
      </c>
    </row>
    <row r="345" spans="1:10" ht="12.75" customHeight="1">
      <c r="A345" s="8">
        <v>80</v>
      </c>
      <c r="B345" s="15">
        <v>42247</v>
      </c>
      <c r="C345" s="1" t="s">
        <v>1447</v>
      </c>
      <c r="D345" t="s">
        <v>1404</v>
      </c>
      <c r="E345" s="14" t="s">
        <v>1405</v>
      </c>
      <c r="F345" s="50">
        <v>2446.83</v>
      </c>
      <c r="G345" s="8" t="s">
        <v>1448</v>
      </c>
      <c r="H345" s="8">
        <v>334</v>
      </c>
      <c r="I345" s="24">
        <v>42124</v>
      </c>
      <c r="J345" s="26" t="s">
        <v>1407</v>
      </c>
    </row>
    <row r="346" spans="1:10" ht="12.75" customHeight="1">
      <c r="A346" s="8">
        <v>80</v>
      </c>
      <c r="B346" s="15">
        <v>42247</v>
      </c>
      <c r="C346" s="1" t="s">
        <v>1449</v>
      </c>
      <c r="D346" t="s">
        <v>1450</v>
      </c>
      <c r="E346" s="14" t="s">
        <v>1451</v>
      </c>
      <c r="F346" s="50">
        <v>493.7</v>
      </c>
      <c r="G346" s="8" t="s">
        <v>1452</v>
      </c>
      <c r="H346" s="8">
        <v>83</v>
      </c>
      <c r="I346" s="24">
        <v>42216</v>
      </c>
      <c r="J346" s="26" t="s">
        <v>343</v>
      </c>
    </row>
    <row r="347" spans="1:10" ht="12.75" customHeight="1">
      <c r="A347" s="8">
        <v>81</v>
      </c>
      <c r="B347" s="15">
        <v>42247</v>
      </c>
      <c r="C347" s="1" t="s">
        <v>1086</v>
      </c>
      <c r="D347" t="s">
        <v>1089</v>
      </c>
      <c r="E347" s="14" t="s">
        <v>1090</v>
      </c>
      <c r="F347" s="50">
        <v>3741.34</v>
      </c>
      <c r="G347" s="8" t="s">
        <v>1453</v>
      </c>
      <c r="H347" s="8" t="s">
        <v>1454</v>
      </c>
      <c r="I347" s="24">
        <v>42198</v>
      </c>
      <c r="J347" s="26" t="s">
        <v>1108</v>
      </c>
    </row>
    <row r="348" spans="1:10" ht="12.75" customHeight="1">
      <c r="A348" s="8">
        <v>81</v>
      </c>
      <c r="B348" s="15">
        <v>42247</v>
      </c>
      <c r="C348" s="1" t="s">
        <v>1338</v>
      </c>
      <c r="D348" t="s">
        <v>1339</v>
      </c>
      <c r="E348" s="14" t="s">
        <v>1340</v>
      </c>
      <c r="F348" s="50">
        <v>9874.68</v>
      </c>
      <c r="G348" s="8" t="s">
        <v>1341</v>
      </c>
      <c r="H348" s="8" t="s">
        <v>1342</v>
      </c>
      <c r="I348" s="24">
        <v>42192</v>
      </c>
      <c r="J348" s="26" t="s">
        <v>1343</v>
      </c>
    </row>
    <row r="349" spans="1:10" ht="12.75" customHeight="1">
      <c r="A349" s="8">
        <v>82</v>
      </c>
      <c r="B349" s="15">
        <v>42247</v>
      </c>
      <c r="C349" s="1" t="s">
        <v>979</v>
      </c>
      <c r="D349" t="s">
        <v>980</v>
      </c>
      <c r="E349" s="14" t="s">
        <v>981</v>
      </c>
      <c r="F349" s="50">
        <v>169</v>
      </c>
      <c r="G349" s="8" t="s">
        <v>988</v>
      </c>
      <c r="H349" s="8" t="s">
        <v>1458</v>
      </c>
      <c r="I349" s="24">
        <v>42193</v>
      </c>
      <c r="J349" s="26" t="s">
        <v>343</v>
      </c>
    </row>
    <row r="350" spans="1:10" ht="12.75" customHeight="1">
      <c r="A350" s="8">
        <v>82</v>
      </c>
      <c r="B350" s="15">
        <v>42247</v>
      </c>
      <c r="C350" s="1" t="s">
        <v>979</v>
      </c>
      <c r="D350" t="s">
        <v>980</v>
      </c>
      <c r="E350" s="14" t="s">
        <v>981</v>
      </c>
      <c r="F350" s="50">
        <v>166.5</v>
      </c>
      <c r="G350" s="8" t="s">
        <v>1457</v>
      </c>
      <c r="H350" s="8" t="s">
        <v>1459</v>
      </c>
      <c r="I350" s="24">
        <v>42193</v>
      </c>
      <c r="J350" s="26" t="s">
        <v>343</v>
      </c>
    </row>
    <row r="351" spans="1:10" ht="12.75" customHeight="1">
      <c r="A351" s="8">
        <v>82</v>
      </c>
      <c r="B351" s="15">
        <v>42247</v>
      </c>
      <c r="C351" s="1" t="s">
        <v>979</v>
      </c>
      <c r="D351" t="s">
        <v>980</v>
      </c>
      <c r="E351" s="14" t="s">
        <v>981</v>
      </c>
      <c r="F351" s="50">
        <v>74.5</v>
      </c>
      <c r="G351" s="8" t="s">
        <v>1455</v>
      </c>
      <c r="H351" s="8" t="s">
        <v>1460</v>
      </c>
      <c r="I351" s="24">
        <v>42193</v>
      </c>
      <c r="J351" s="26" t="s">
        <v>343</v>
      </c>
    </row>
    <row r="352" spans="1:10" ht="12.75" customHeight="1">
      <c r="A352" s="8">
        <v>82</v>
      </c>
      <c r="B352" s="15">
        <v>42247</v>
      </c>
      <c r="C352" s="1" t="s">
        <v>979</v>
      </c>
      <c r="D352" t="s">
        <v>980</v>
      </c>
      <c r="E352" s="14" t="s">
        <v>981</v>
      </c>
      <c r="F352" s="50">
        <v>86</v>
      </c>
      <c r="G352" s="8" t="s">
        <v>1456</v>
      </c>
      <c r="H352" s="8" t="s">
        <v>1461</v>
      </c>
      <c r="I352" s="24">
        <v>42193</v>
      </c>
      <c r="J352" s="26" t="s">
        <v>343</v>
      </c>
    </row>
    <row r="353" spans="1:10" ht="12.75" customHeight="1">
      <c r="A353" s="8">
        <v>83</v>
      </c>
      <c r="B353" s="15">
        <v>42247</v>
      </c>
      <c r="C353" s="1" t="s">
        <v>1462</v>
      </c>
      <c r="D353" t="s">
        <v>1463</v>
      </c>
      <c r="E353" s="14" t="s">
        <v>1464</v>
      </c>
      <c r="F353" s="50">
        <v>2500</v>
      </c>
      <c r="G353" s="8" t="s">
        <v>1465</v>
      </c>
      <c r="H353" s="8" t="s">
        <v>1466</v>
      </c>
      <c r="I353" s="24">
        <v>42177</v>
      </c>
      <c r="J353" s="26" t="s">
        <v>1467</v>
      </c>
    </row>
    <row r="354" spans="1:10" ht="12.75" customHeight="1">
      <c r="A354" s="8">
        <v>83</v>
      </c>
      <c r="B354" s="15">
        <v>42247</v>
      </c>
      <c r="C354" s="1" t="s">
        <v>1468</v>
      </c>
      <c r="D354" t="s">
        <v>1469</v>
      </c>
      <c r="E354" s="14" t="s">
        <v>1470</v>
      </c>
      <c r="F354" s="50">
        <v>22.74</v>
      </c>
      <c r="G354" s="8" t="s">
        <v>1471</v>
      </c>
      <c r="H354" s="8">
        <v>151857869</v>
      </c>
      <c r="I354" s="24">
        <v>42187</v>
      </c>
      <c r="J354" s="26" t="s">
        <v>343</v>
      </c>
    </row>
    <row r="355" spans="1:10" ht="12.75" customHeight="1">
      <c r="A355" s="8">
        <v>84</v>
      </c>
      <c r="B355" s="15">
        <v>42247</v>
      </c>
      <c r="C355" s="1" t="s">
        <v>80</v>
      </c>
      <c r="D355" t="s">
        <v>210</v>
      </c>
      <c r="E355" s="14" t="s">
        <v>211</v>
      </c>
      <c r="F355" s="50">
        <v>3013.05</v>
      </c>
      <c r="G355" s="8" t="s">
        <v>534</v>
      </c>
      <c r="H355" s="8" t="s">
        <v>1472</v>
      </c>
      <c r="I355" s="25">
        <v>2015</v>
      </c>
      <c r="J355" s="26" t="s">
        <v>343</v>
      </c>
    </row>
    <row r="356" spans="1:10" ht="12.75" customHeight="1">
      <c r="A356" s="8">
        <v>84</v>
      </c>
      <c r="B356" s="15">
        <v>42247</v>
      </c>
      <c r="C356" s="1" t="s">
        <v>80</v>
      </c>
      <c r="D356" t="s">
        <v>210</v>
      </c>
      <c r="E356" s="14" t="s">
        <v>211</v>
      </c>
      <c r="F356" s="50">
        <v>8676.48</v>
      </c>
      <c r="G356" s="8" t="s">
        <v>536</v>
      </c>
      <c r="H356" s="8" t="s">
        <v>537</v>
      </c>
      <c r="I356" s="25">
        <v>2015</v>
      </c>
      <c r="J356" s="26" t="s">
        <v>343</v>
      </c>
    </row>
    <row r="357" spans="1:10" ht="12.75" customHeight="1">
      <c r="A357" s="8">
        <v>85</v>
      </c>
      <c r="B357" s="15">
        <v>42248</v>
      </c>
      <c r="C357" s="1" t="s">
        <v>80</v>
      </c>
      <c r="D357" t="s">
        <v>210</v>
      </c>
      <c r="E357" s="14" t="s">
        <v>211</v>
      </c>
      <c r="F357" s="50">
        <v>6348.65</v>
      </c>
      <c r="G357" s="8" t="s">
        <v>1473</v>
      </c>
      <c r="H357" s="8" t="s">
        <v>1473</v>
      </c>
      <c r="I357" s="25">
        <v>2015</v>
      </c>
      <c r="J357" s="26" t="s">
        <v>343</v>
      </c>
    </row>
    <row r="358" spans="1:10" ht="12.75" customHeight="1">
      <c r="A358" s="8">
        <v>86</v>
      </c>
      <c r="B358" s="15">
        <v>42255</v>
      </c>
      <c r="C358" s="1" t="s">
        <v>12</v>
      </c>
      <c r="D358" t="str">
        <f>VLOOKUP(C358,'[1]Sheet1'!$A$1:$F$242,6)</f>
        <v>Via Guidubaldo del Monte Roma RM - 00197</v>
      </c>
      <c r="E358" s="8" t="str">
        <f>VLOOKUP(C358,'[1]Sheet1'!$A$1:$F$242,2)</f>
        <v>05877611003</v>
      </c>
      <c r="F358" s="50">
        <v>-176.1</v>
      </c>
      <c r="G358" s="51" t="s">
        <v>1474</v>
      </c>
      <c r="H358" s="8">
        <v>42728</v>
      </c>
      <c r="I358" s="24">
        <v>42219</v>
      </c>
      <c r="J358" s="26" t="s">
        <v>343</v>
      </c>
    </row>
    <row r="359" spans="1:10" ht="12.75" customHeight="1">
      <c r="A359" s="8">
        <v>86</v>
      </c>
      <c r="B359" s="15">
        <v>42255</v>
      </c>
      <c r="C359" s="1" t="s">
        <v>12</v>
      </c>
      <c r="D359" t="str">
        <f>VLOOKUP(C359,'[1]Sheet1'!$A$1:$F$242,6)</f>
        <v>Via Guidubaldo del Monte Roma RM - 00197</v>
      </c>
      <c r="E359" s="8" t="str">
        <f>VLOOKUP(C359,'[1]Sheet1'!$A$1:$F$242,2)</f>
        <v>05877611003</v>
      </c>
      <c r="F359" s="50">
        <v>26961.53</v>
      </c>
      <c r="G359" s="51" t="s">
        <v>1475</v>
      </c>
      <c r="H359" s="8">
        <v>43492</v>
      </c>
      <c r="I359" s="24">
        <v>42249</v>
      </c>
      <c r="J359" s="26" t="s">
        <v>343</v>
      </c>
    </row>
    <row r="360" spans="1:10" ht="12.75" customHeight="1">
      <c r="A360" s="8">
        <v>86</v>
      </c>
      <c r="B360" s="15">
        <v>42255</v>
      </c>
      <c r="C360" s="1" t="s">
        <v>12</v>
      </c>
      <c r="D360" t="str">
        <f>VLOOKUP(C360,'[1]Sheet1'!$A$1:$F$242,6)</f>
        <v>Via Guidubaldo del Monte Roma RM - 00197</v>
      </c>
      <c r="E360" s="8" t="str">
        <f>VLOOKUP(C360,'[1]Sheet1'!$A$1:$F$242,2)</f>
        <v>05877611003</v>
      </c>
      <c r="F360" s="50">
        <v>-316.24</v>
      </c>
      <c r="G360" s="51" t="s">
        <v>1476</v>
      </c>
      <c r="H360" s="8">
        <v>42983</v>
      </c>
      <c r="I360" s="24">
        <v>42242</v>
      </c>
      <c r="J360" s="26" t="s">
        <v>343</v>
      </c>
    </row>
    <row r="361" spans="1:10" ht="12.75" customHeight="1">
      <c r="A361" s="8">
        <v>86</v>
      </c>
      <c r="B361" s="15">
        <v>42255</v>
      </c>
      <c r="C361" s="1" t="s">
        <v>12</v>
      </c>
      <c r="D361" t="str">
        <f>VLOOKUP(C361,'[1]Sheet1'!$A$1:$F$242,6)</f>
        <v>Via Guidubaldo del Monte Roma RM - 00197</v>
      </c>
      <c r="E361" s="8" t="str">
        <f>VLOOKUP(C361,'[1]Sheet1'!$A$1:$F$242,2)</f>
        <v>05877611003</v>
      </c>
      <c r="F361" s="50">
        <v>8976.53</v>
      </c>
      <c r="G361" s="51" t="s">
        <v>1477</v>
      </c>
      <c r="H361" s="8">
        <v>43409</v>
      </c>
      <c r="I361" s="24">
        <v>42243</v>
      </c>
      <c r="J361" s="26" t="s">
        <v>343</v>
      </c>
    </row>
    <row r="362" spans="1:10" ht="12.75" customHeight="1">
      <c r="A362" s="8">
        <v>86</v>
      </c>
      <c r="B362" s="15">
        <v>42255</v>
      </c>
      <c r="C362" s="1" t="s">
        <v>12</v>
      </c>
      <c r="D362" t="str">
        <f>VLOOKUP(C362,'[1]Sheet1'!$A$1:$F$242,6)</f>
        <v>Via Guidubaldo del Monte Roma RM - 00197</v>
      </c>
      <c r="E362" s="8" t="str">
        <f>VLOOKUP(C362,'[1]Sheet1'!$A$1:$F$242,2)</f>
        <v>05877611003</v>
      </c>
      <c r="F362" s="50">
        <v>-480.42</v>
      </c>
      <c r="G362" s="51" t="s">
        <v>1478</v>
      </c>
      <c r="H362" s="8">
        <v>43239</v>
      </c>
      <c r="I362" s="24">
        <v>42247</v>
      </c>
      <c r="J362" s="26" t="s">
        <v>343</v>
      </c>
    </row>
    <row r="363" spans="1:10" ht="12.75" customHeight="1">
      <c r="A363" s="8">
        <v>86</v>
      </c>
      <c r="B363" s="15">
        <v>42255</v>
      </c>
      <c r="C363" s="1" t="s">
        <v>12</v>
      </c>
      <c r="D363" t="str">
        <f>VLOOKUP(C363,'[1]Sheet1'!$A$1:$F$242,6)</f>
        <v>Via Guidubaldo del Monte Roma RM - 00197</v>
      </c>
      <c r="E363" s="8" t="str">
        <f>VLOOKUP(C363,'[1]Sheet1'!$A$1:$F$242,2)</f>
        <v>05877611003</v>
      </c>
      <c r="F363" s="50">
        <v>-625.34</v>
      </c>
      <c r="G363" s="51" t="s">
        <v>1479</v>
      </c>
      <c r="H363" s="8">
        <v>43651</v>
      </c>
      <c r="I363" s="24">
        <v>42251</v>
      </c>
      <c r="J363" s="26" t="s">
        <v>343</v>
      </c>
    </row>
    <row r="364" spans="1:10" ht="12.75" customHeight="1">
      <c r="A364" s="8">
        <v>86</v>
      </c>
      <c r="B364" s="15">
        <v>42255</v>
      </c>
      <c r="C364" s="1" t="s">
        <v>12</v>
      </c>
      <c r="D364" t="str">
        <f>VLOOKUP(C364,'[1]Sheet1'!$A$1:$F$242,6)</f>
        <v>Via Guidubaldo del Monte Roma RM - 00197</v>
      </c>
      <c r="E364" s="8" t="str">
        <f>VLOOKUP(C364,'[1]Sheet1'!$A$1:$F$242,2)</f>
        <v>05877611003</v>
      </c>
      <c r="F364" s="50">
        <v>-2609.42</v>
      </c>
      <c r="G364" s="51" t="s">
        <v>1480</v>
      </c>
      <c r="H364" s="8">
        <v>43780</v>
      </c>
      <c r="I364" s="24">
        <v>42251</v>
      </c>
      <c r="J364" s="26" t="s">
        <v>343</v>
      </c>
    </row>
    <row r="365" spans="1:10" ht="12.75" customHeight="1">
      <c r="A365" s="8">
        <v>86</v>
      </c>
      <c r="B365" s="15">
        <v>42255</v>
      </c>
      <c r="C365" s="1" t="s">
        <v>12</v>
      </c>
      <c r="D365" t="str">
        <f>VLOOKUP(C365,'[1]Sheet1'!$A$1:$F$242,6)</f>
        <v>Via Guidubaldo del Monte Roma RM - 00197</v>
      </c>
      <c r="E365" s="8" t="str">
        <f>VLOOKUP(C365,'[1]Sheet1'!$A$1:$F$242,2)</f>
        <v>05877611003</v>
      </c>
      <c r="F365" s="50">
        <v>-2692.44</v>
      </c>
      <c r="G365" s="51" t="s">
        <v>1481</v>
      </c>
      <c r="H365" s="8">
        <v>43909</v>
      </c>
      <c r="I365" s="24">
        <v>42254</v>
      </c>
      <c r="J365" s="26" t="s">
        <v>343</v>
      </c>
    </row>
    <row r="366" spans="1:10" ht="12.75" customHeight="1">
      <c r="A366" s="8">
        <v>86</v>
      </c>
      <c r="B366" s="15">
        <v>42255</v>
      </c>
      <c r="C366" s="1" t="s">
        <v>12</v>
      </c>
      <c r="D366" t="str">
        <f>VLOOKUP(C366,'[1]Sheet1'!$A$1:$F$242,6)</f>
        <v>Via Guidubaldo del Monte Roma RM - 00197</v>
      </c>
      <c r="E366" s="8" t="str">
        <f>VLOOKUP(C366,'[1]Sheet1'!$A$1:$F$242,2)</f>
        <v>05877611003</v>
      </c>
      <c r="F366" s="50">
        <v>49.35</v>
      </c>
      <c r="G366" s="51" t="s">
        <v>1483</v>
      </c>
      <c r="H366" s="8">
        <v>83624</v>
      </c>
      <c r="I366" s="24">
        <v>42247</v>
      </c>
      <c r="J366" s="26" t="s">
        <v>343</v>
      </c>
    </row>
    <row r="367" spans="1:10" ht="12.75" customHeight="1">
      <c r="A367" s="8">
        <v>87</v>
      </c>
      <c r="B367" s="15">
        <v>42256</v>
      </c>
      <c r="C367" s="1" t="s">
        <v>13</v>
      </c>
      <c r="D367" t="s">
        <v>150</v>
      </c>
      <c r="E367" s="14" t="s">
        <v>151</v>
      </c>
      <c r="F367" s="50">
        <v>14143.55</v>
      </c>
      <c r="G367" s="8" t="s">
        <v>1482</v>
      </c>
      <c r="H367" s="14" t="s">
        <v>1484</v>
      </c>
      <c r="I367" s="24">
        <v>42250</v>
      </c>
      <c r="J367" s="26" t="s">
        <v>343</v>
      </c>
    </row>
    <row r="368" spans="1:10" ht="12.75" customHeight="1">
      <c r="A368" s="8">
        <v>87</v>
      </c>
      <c r="B368" s="15">
        <v>42256</v>
      </c>
      <c r="C368" s="34" t="s">
        <v>129</v>
      </c>
      <c r="D368" s="35" t="s">
        <v>152</v>
      </c>
      <c r="E368" s="36" t="s">
        <v>153</v>
      </c>
      <c r="F368" s="49">
        <v>3750</v>
      </c>
      <c r="G368" s="31" t="s">
        <v>541</v>
      </c>
      <c r="H368" s="31" t="s">
        <v>343</v>
      </c>
      <c r="I368" s="38">
        <v>2015</v>
      </c>
      <c r="J368" s="26" t="s">
        <v>343</v>
      </c>
    </row>
    <row r="369" spans="1:11" s="35" customFormat="1" ht="12.75" customHeight="1">
      <c r="A369" s="31">
        <v>88</v>
      </c>
      <c r="B369" s="33">
        <v>42256</v>
      </c>
      <c r="C369" s="40" t="s">
        <v>1485</v>
      </c>
      <c r="D369" s="35" t="s">
        <v>1486</v>
      </c>
      <c r="E369" s="36" t="s">
        <v>1494</v>
      </c>
      <c r="F369" s="49">
        <v>46.55</v>
      </c>
      <c r="G369" s="31" t="s">
        <v>343</v>
      </c>
      <c r="H369" s="31" t="s">
        <v>1493</v>
      </c>
      <c r="I369" s="38">
        <v>2015</v>
      </c>
      <c r="J369" s="26" t="s">
        <v>343</v>
      </c>
      <c r="K369" s="39"/>
    </row>
    <row r="370" spans="1:10" ht="12.75" customHeight="1">
      <c r="A370" s="8">
        <v>89</v>
      </c>
      <c r="B370" s="15">
        <v>42256</v>
      </c>
      <c r="C370" s="1" t="s">
        <v>1487</v>
      </c>
      <c r="D370" t="s">
        <v>1488</v>
      </c>
      <c r="E370" s="14" t="s">
        <v>343</v>
      </c>
      <c r="F370" s="50">
        <v>96</v>
      </c>
      <c r="G370" s="8" t="s">
        <v>1489</v>
      </c>
      <c r="H370" s="8" t="s">
        <v>343</v>
      </c>
      <c r="I370" s="25">
        <v>2015</v>
      </c>
      <c r="J370" s="26" t="s">
        <v>343</v>
      </c>
    </row>
    <row r="371" spans="1:10" ht="12.75" customHeight="1">
      <c r="A371" s="8">
        <v>90</v>
      </c>
      <c r="B371" s="15">
        <v>42263</v>
      </c>
      <c r="C371" s="1" t="s">
        <v>788</v>
      </c>
      <c r="D371" s="35" t="s">
        <v>549</v>
      </c>
      <c r="E371" s="14" t="s">
        <v>834</v>
      </c>
      <c r="F371" s="50">
        <v>200</v>
      </c>
      <c r="G371" s="8" t="s">
        <v>1500</v>
      </c>
      <c r="H371" s="8" t="s">
        <v>1499</v>
      </c>
      <c r="I371" s="25">
        <v>2015</v>
      </c>
      <c r="J371" s="26" t="s">
        <v>1165</v>
      </c>
    </row>
    <row r="372" spans="1:10" ht="12.75" customHeight="1">
      <c r="A372" s="31">
        <v>91</v>
      </c>
      <c r="B372" s="15">
        <v>42270</v>
      </c>
      <c r="C372" s="1" t="s">
        <v>586</v>
      </c>
      <c r="D372" t="s">
        <v>587</v>
      </c>
      <c r="E372" s="14" t="s">
        <v>588</v>
      </c>
      <c r="F372" s="50">
        <v>4691.07</v>
      </c>
      <c r="G372" s="8" t="s">
        <v>343</v>
      </c>
      <c r="H372" s="8">
        <v>645</v>
      </c>
      <c r="I372" s="24">
        <v>42248</v>
      </c>
      <c r="J372" s="26" t="s">
        <v>343</v>
      </c>
    </row>
    <row r="373" spans="1:10" ht="12.75" customHeight="1">
      <c r="A373" s="8">
        <v>92</v>
      </c>
      <c r="B373" s="15">
        <v>42271</v>
      </c>
      <c r="C373" s="1" t="s">
        <v>1307</v>
      </c>
      <c r="D373" t="s">
        <v>1308</v>
      </c>
      <c r="E373" s="14" t="s">
        <v>1309</v>
      </c>
      <c r="F373" s="50">
        <v>9832.96</v>
      </c>
      <c r="G373" s="8" t="s">
        <v>1501</v>
      </c>
      <c r="H373" s="8" t="s">
        <v>1502</v>
      </c>
      <c r="I373" s="24">
        <v>42254</v>
      </c>
      <c r="J373" s="26" t="s">
        <v>343</v>
      </c>
    </row>
    <row r="374" spans="1:10" ht="12.75" customHeight="1">
      <c r="A374" s="8">
        <v>93</v>
      </c>
      <c r="B374" s="15">
        <v>42276</v>
      </c>
      <c r="C374" s="1" t="s">
        <v>788</v>
      </c>
      <c r="D374" s="35" t="s">
        <v>549</v>
      </c>
      <c r="E374" s="14" t="s">
        <v>834</v>
      </c>
      <c r="F374" s="50">
        <v>20.5</v>
      </c>
      <c r="G374" s="8" t="s">
        <v>1500</v>
      </c>
      <c r="H374" s="8">
        <v>31161293</v>
      </c>
      <c r="I374" s="25">
        <v>2015</v>
      </c>
      <c r="J374" s="26" t="s">
        <v>1165</v>
      </c>
    </row>
    <row r="375" spans="1:10" ht="12.75" customHeight="1">
      <c r="A375" s="31">
        <v>94</v>
      </c>
      <c r="B375" s="15">
        <v>42278</v>
      </c>
      <c r="C375" s="1" t="s">
        <v>979</v>
      </c>
      <c r="D375" t="s">
        <v>980</v>
      </c>
      <c r="E375" s="14" t="s">
        <v>981</v>
      </c>
      <c r="F375" s="50">
        <v>186.67</v>
      </c>
      <c r="G375" s="8" t="s">
        <v>1503</v>
      </c>
      <c r="H375" s="8" t="s">
        <v>1504</v>
      </c>
      <c r="I375" s="24">
        <v>42255</v>
      </c>
      <c r="J375" s="26" t="s">
        <v>343</v>
      </c>
    </row>
    <row r="376" spans="1:10" ht="12.75" customHeight="1">
      <c r="A376" s="8">
        <v>95</v>
      </c>
      <c r="B376" s="15">
        <v>42278</v>
      </c>
      <c r="C376" s="1" t="s">
        <v>683</v>
      </c>
      <c r="D376" t="s">
        <v>684</v>
      </c>
      <c r="E376" s="14" t="s">
        <v>1505</v>
      </c>
      <c r="F376" s="50">
        <v>348.9</v>
      </c>
      <c r="G376" s="8" t="s">
        <v>1506</v>
      </c>
      <c r="H376" s="8" t="s">
        <v>1507</v>
      </c>
      <c r="I376" s="25">
        <v>2015</v>
      </c>
      <c r="J376" s="26" t="s">
        <v>343</v>
      </c>
    </row>
    <row r="377" spans="1:10" ht="12.75" customHeight="1">
      <c r="A377" s="8">
        <v>96</v>
      </c>
      <c r="B377" s="15">
        <v>42284</v>
      </c>
      <c r="C377" s="1" t="s">
        <v>1338</v>
      </c>
      <c r="D377" t="s">
        <v>1339</v>
      </c>
      <c r="E377" s="14" t="s">
        <v>1340</v>
      </c>
      <c r="F377" s="50">
        <v>9874.68</v>
      </c>
      <c r="G377" s="8" t="s">
        <v>1508</v>
      </c>
      <c r="H377" s="8" t="s">
        <v>1509</v>
      </c>
      <c r="I377" s="24">
        <v>2015</v>
      </c>
      <c r="J377" s="26" t="s">
        <v>1343</v>
      </c>
    </row>
    <row r="378" spans="1:10" ht="12.75" customHeight="1">
      <c r="A378" s="31">
        <v>97</v>
      </c>
      <c r="B378" s="15">
        <v>42284</v>
      </c>
      <c r="C378" s="1" t="s">
        <v>10</v>
      </c>
      <c r="D378" t="s">
        <v>144</v>
      </c>
      <c r="E378" s="14" t="s">
        <v>145</v>
      </c>
      <c r="F378" s="50">
        <v>2429.63</v>
      </c>
      <c r="G378" s="8" t="s">
        <v>1511</v>
      </c>
      <c r="H378" s="8">
        <v>686</v>
      </c>
      <c r="I378" s="24">
        <v>42155</v>
      </c>
      <c r="J378" s="26" t="s">
        <v>1510</v>
      </c>
    </row>
    <row r="379" spans="1:10" ht="12.75" customHeight="1">
      <c r="A379" s="31">
        <v>97</v>
      </c>
      <c r="B379" s="15">
        <v>42284</v>
      </c>
      <c r="C379" s="1" t="s">
        <v>10</v>
      </c>
      <c r="D379" t="s">
        <v>144</v>
      </c>
      <c r="E379" s="14" t="s">
        <v>145</v>
      </c>
      <c r="F379" s="50">
        <v>366</v>
      </c>
      <c r="G379" s="8" t="s">
        <v>1512</v>
      </c>
      <c r="H379" s="8">
        <v>923</v>
      </c>
      <c r="I379" s="24">
        <v>42185</v>
      </c>
      <c r="J379" s="26" t="s">
        <v>1513</v>
      </c>
    </row>
    <row r="380" spans="1:10" ht="12.75" customHeight="1">
      <c r="A380" s="31">
        <v>97</v>
      </c>
      <c r="B380" s="15">
        <v>42284</v>
      </c>
      <c r="C380" s="1" t="s">
        <v>19</v>
      </c>
      <c r="D380" t="s">
        <v>160</v>
      </c>
      <c r="E380" s="14" t="s">
        <v>161</v>
      </c>
      <c r="F380" s="50">
        <v>427</v>
      </c>
      <c r="G380" s="8" t="s">
        <v>1514</v>
      </c>
      <c r="H380" s="8" t="s">
        <v>1515</v>
      </c>
      <c r="I380" s="24">
        <v>42153</v>
      </c>
      <c r="J380" s="26" t="s">
        <v>1516</v>
      </c>
    </row>
    <row r="381" spans="1:10" ht="12.75" customHeight="1">
      <c r="A381" s="31">
        <v>97</v>
      </c>
      <c r="B381" s="15">
        <v>42284</v>
      </c>
      <c r="C381" s="1" t="s">
        <v>4</v>
      </c>
      <c r="D381" t="s">
        <v>853</v>
      </c>
      <c r="E381" s="14" t="s">
        <v>137</v>
      </c>
      <c r="F381" s="50">
        <v>595.18</v>
      </c>
      <c r="G381" s="8" t="s">
        <v>1517</v>
      </c>
      <c r="H381" s="8" t="s">
        <v>1518</v>
      </c>
      <c r="I381" s="24">
        <v>42185</v>
      </c>
      <c r="J381" s="26" t="s">
        <v>1164</v>
      </c>
    </row>
    <row r="382" spans="1:10" ht="12.75" customHeight="1">
      <c r="A382" s="31">
        <v>97</v>
      </c>
      <c r="B382" s="15">
        <v>42284</v>
      </c>
      <c r="C382" s="1" t="s">
        <v>28</v>
      </c>
      <c r="D382" t="s">
        <v>444</v>
      </c>
      <c r="E382" s="14" t="s">
        <v>866</v>
      </c>
      <c r="F382" s="50">
        <v>1870</v>
      </c>
      <c r="G382" s="8" t="s">
        <v>1519</v>
      </c>
      <c r="H382" s="48">
        <v>1029</v>
      </c>
      <c r="I382" s="24">
        <v>42180</v>
      </c>
      <c r="J382" s="26" t="s">
        <v>1520</v>
      </c>
    </row>
    <row r="383" spans="1:10" ht="12.75" customHeight="1">
      <c r="A383" s="31">
        <v>97</v>
      </c>
      <c r="B383" s="15">
        <v>42284</v>
      </c>
      <c r="C383" s="1" t="s">
        <v>28</v>
      </c>
      <c r="D383" t="s">
        <v>444</v>
      </c>
      <c r="E383" s="14" t="s">
        <v>866</v>
      </c>
      <c r="F383" s="50">
        <v>1366.6</v>
      </c>
      <c r="G383" s="8" t="s">
        <v>1521</v>
      </c>
      <c r="H383" s="8">
        <v>1030</v>
      </c>
      <c r="I383" s="24">
        <v>42180</v>
      </c>
      <c r="J383" s="26" t="s">
        <v>1523</v>
      </c>
    </row>
    <row r="384" spans="1:10" ht="12.75" customHeight="1">
      <c r="A384" s="31">
        <v>97</v>
      </c>
      <c r="B384" s="15">
        <v>42284</v>
      </c>
      <c r="C384" s="1" t="s">
        <v>28</v>
      </c>
      <c r="D384" t="s">
        <v>444</v>
      </c>
      <c r="E384" s="14" t="s">
        <v>866</v>
      </c>
      <c r="F384" s="50">
        <v>2741.2</v>
      </c>
      <c r="G384" s="8" t="s">
        <v>1522</v>
      </c>
      <c r="H384" s="8">
        <v>1031</v>
      </c>
      <c r="I384" s="24">
        <v>42180</v>
      </c>
      <c r="J384" s="26" t="s">
        <v>1524</v>
      </c>
    </row>
    <row r="385" spans="1:10" ht="12.75" customHeight="1">
      <c r="A385" s="31">
        <v>97</v>
      </c>
      <c r="B385" s="15">
        <v>42284</v>
      </c>
      <c r="C385" s="1" t="s">
        <v>3</v>
      </c>
      <c r="D385" t="s">
        <v>134</v>
      </c>
      <c r="E385" s="14" t="s">
        <v>135</v>
      </c>
      <c r="F385" s="50">
        <v>109.8</v>
      </c>
      <c r="G385" s="8" t="s">
        <v>1525</v>
      </c>
      <c r="H385" s="8" t="s">
        <v>1526</v>
      </c>
      <c r="I385" s="24">
        <v>42154</v>
      </c>
      <c r="J385" s="26" t="s">
        <v>1221</v>
      </c>
    </row>
    <row r="386" spans="1:10" ht="12.75" customHeight="1">
      <c r="A386" s="8">
        <v>98</v>
      </c>
      <c r="B386" s="15">
        <v>42284</v>
      </c>
      <c r="C386" s="1" t="s">
        <v>8</v>
      </c>
      <c r="D386" t="s">
        <v>824</v>
      </c>
      <c r="E386" s="14" t="s">
        <v>143</v>
      </c>
      <c r="F386" s="50">
        <v>2073.76</v>
      </c>
      <c r="G386" s="8" t="s">
        <v>1527</v>
      </c>
      <c r="H386" s="8" t="s">
        <v>1528</v>
      </c>
      <c r="I386" s="24">
        <v>42154</v>
      </c>
      <c r="J386" s="26" t="s">
        <v>1187</v>
      </c>
    </row>
    <row r="387" spans="1:10" ht="12.75" customHeight="1">
      <c r="A387" s="8">
        <v>98</v>
      </c>
      <c r="B387" s="15">
        <v>42284</v>
      </c>
      <c r="C387" s="1" t="s">
        <v>50</v>
      </c>
      <c r="D387" t="s">
        <v>466</v>
      </c>
      <c r="E387" s="14" t="s">
        <v>191</v>
      </c>
      <c r="F387" s="50">
        <v>312.8</v>
      </c>
      <c r="G387" s="8" t="s">
        <v>1529</v>
      </c>
      <c r="H387" s="8">
        <v>50</v>
      </c>
      <c r="I387" s="24">
        <v>42175</v>
      </c>
      <c r="J387" s="26" t="s">
        <v>1530</v>
      </c>
    </row>
    <row r="388" spans="1:10" ht="12.75" customHeight="1">
      <c r="A388" s="8">
        <v>98</v>
      </c>
      <c r="B388" s="15">
        <v>42284</v>
      </c>
      <c r="C388" s="1" t="s">
        <v>24</v>
      </c>
      <c r="D388" t="s">
        <v>847</v>
      </c>
      <c r="E388" s="14" t="s">
        <v>169</v>
      </c>
      <c r="F388" s="50">
        <v>1677.02</v>
      </c>
      <c r="G388" s="8" t="s">
        <v>1531</v>
      </c>
      <c r="H388" s="8" t="s">
        <v>1532</v>
      </c>
      <c r="I388" s="24">
        <v>42155</v>
      </c>
      <c r="J388" s="26" t="s">
        <v>1207</v>
      </c>
    </row>
    <row r="389" spans="1:10" ht="12.75" customHeight="1">
      <c r="A389" s="8">
        <v>98</v>
      </c>
      <c r="B389" s="15">
        <v>42284</v>
      </c>
      <c r="C389" s="1" t="s">
        <v>653</v>
      </c>
      <c r="D389" t="str">
        <f>VLOOKUP(C389,'[1]Sheet1'!$A$1:$F$242,6)</f>
        <v>Via Monte Bianco Selvino BG - 24020</v>
      </c>
      <c r="E389" s="14" t="s">
        <v>1533</v>
      </c>
      <c r="F389" s="50">
        <v>134.2</v>
      </c>
      <c r="G389" s="8" t="s">
        <v>1534</v>
      </c>
      <c r="H389" s="14" t="s">
        <v>1183</v>
      </c>
      <c r="I389" s="24">
        <v>42165</v>
      </c>
      <c r="J389" s="26" t="s">
        <v>1535</v>
      </c>
    </row>
    <row r="390" spans="1:10" ht="12.75" customHeight="1">
      <c r="A390" s="8">
        <v>98</v>
      </c>
      <c r="B390" s="15">
        <v>42284</v>
      </c>
      <c r="C390" s="1" t="s">
        <v>1536</v>
      </c>
      <c r="D390" t="s">
        <v>1658</v>
      </c>
      <c r="E390" s="14" t="s">
        <v>1537</v>
      </c>
      <c r="F390" s="50">
        <v>768.6</v>
      </c>
      <c r="G390" s="8" t="s">
        <v>1540</v>
      </c>
      <c r="H390" s="8">
        <v>181</v>
      </c>
      <c r="I390" s="24">
        <v>42185</v>
      </c>
      <c r="J390" s="26" t="s">
        <v>1541</v>
      </c>
    </row>
    <row r="391" spans="1:10" ht="12.75" customHeight="1">
      <c r="A391" s="8">
        <v>98</v>
      </c>
      <c r="B391" s="15">
        <v>42284</v>
      </c>
      <c r="C391" s="1" t="s">
        <v>33</v>
      </c>
      <c r="D391" t="s">
        <v>180</v>
      </c>
      <c r="E391" s="14" t="s">
        <v>1538</v>
      </c>
      <c r="F391" s="50">
        <v>3058.54</v>
      </c>
      <c r="G391" s="8" t="s">
        <v>1542</v>
      </c>
      <c r="H391" s="8">
        <v>2015013158</v>
      </c>
      <c r="I391" s="24">
        <v>42185</v>
      </c>
      <c r="J391" s="26" t="s">
        <v>1384</v>
      </c>
    </row>
    <row r="392" spans="1:10" ht="12.75" customHeight="1">
      <c r="A392" s="8">
        <v>98</v>
      </c>
      <c r="B392" s="15">
        <v>42284</v>
      </c>
      <c r="C392" s="1" t="s">
        <v>654</v>
      </c>
      <c r="D392" t="s">
        <v>611</v>
      </c>
      <c r="E392" s="14" t="s">
        <v>1539</v>
      </c>
      <c r="F392" s="50">
        <v>1142.65</v>
      </c>
      <c r="G392" s="8" t="s">
        <v>1543</v>
      </c>
      <c r="H392" s="8">
        <v>235</v>
      </c>
      <c r="I392" s="24">
        <v>42200</v>
      </c>
      <c r="J392" s="26" t="s">
        <v>1544</v>
      </c>
    </row>
    <row r="393" spans="1:10" ht="12.75" customHeight="1">
      <c r="A393" s="8">
        <v>98</v>
      </c>
      <c r="B393" s="15">
        <v>42284</v>
      </c>
      <c r="C393" s="1" t="s">
        <v>648</v>
      </c>
      <c r="D393" t="str">
        <f>VLOOKUP(C393,'[1]Sheet1'!$A$1:$F$242,6)</f>
        <v>Viale Papa Giovanni XXIII Bergamo BG - 24121</v>
      </c>
      <c r="E393" s="14" t="s">
        <v>1036</v>
      </c>
      <c r="F393" s="50">
        <v>549</v>
      </c>
      <c r="G393" s="8" t="s">
        <v>1545</v>
      </c>
      <c r="H393" s="8">
        <v>663</v>
      </c>
      <c r="I393" s="24">
        <v>42164</v>
      </c>
      <c r="J393" s="26" t="s">
        <v>1546</v>
      </c>
    </row>
    <row r="394" spans="1:10" ht="12.75" customHeight="1">
      <c r="A394" s="8">
        <v>98</v>
      </c>
      <c r="B394" s="15">
        <v>42284</v>
      </c>
      <c r="C394" s="1" t="s">
        <v>28</v>
      </c>
      <c r="D394" t="s">
        <v>444</v>
      </c>
      <c r="E394" s="14" t="s">
        <v>866</v>
      </c>
      <c r="F394" s="50">
        <v>591.25</v>
      </c>
      <c r="G394" s="8" t="s">
        <v>1547</v>
      </c>
      <c r="H394" s="8">
        <v>1283</v>
      </c>
      <c r="I394" s="24">
        <v>42212</v>
      </c>
      <c r="J394" s="26" t="s">
        <v>1523</v>
      </c>
    </row>
    <row r="395" spans="1:10" ht="12.75" customHeight="1">
      <c r="A395" s="8">
        <v>98</v>
      </c>
      <c r="B395" s="15">
        <v>42284</v>
      </c>
      <c r="C395" s="1" t="s">
        <v>650</v>
      </c>
      <c r="D395" t="s">
        <v>963</v>
      </c>
      <c r="E395" s="14" t="s">
        <v>964</v>
      </c>
      <c r="F395" s="50">
        <v>585.6</v>
      </c>
      <c r="G395" s="8" t="s">
        <v>1549</v>
      </c>
      <c r="H395" s="8">
        <v>4</v>
      </c>
      <c r="I395" s="24">
        <v>42163</v>
      </c>
      <c r="J395" s="26" t="s">
        <v>1550</v>
      </c>
    </row>
    <row r="396" spans="1:10" ht="12.75" customHeight="1">
      <c r="A396" s="8">
        <v>99</v>
      </c>
      <c r="B396" s="15">
        <v>42284</v>
      </c>
      <c r="C396" s="1" t="s">
        <v>78</v>
      </c>
      <c r="D396" t="s">
        <v>208</v>
      </c>
      <c r="E396" s="14">
        <v>11957650150</v>
      </c>
      <c r="F396" s="50">
        <v>296.82</v>
      </c>
      <c r="G396" s="8" t="s">
        <v>1551</v>
      </c>
      <c r="H396" s="8" t="s">
        <v>1552</v>
      </c>
      <c r="I396" s="24">
        <v>42156</v>
      </c>
      <c r="J396" s="26" t="s">
        <v>343</v>
      </c>
    </row>
    <row r="397" spans="1:10" ht="12.75" customHeight="1">
      <c r="A397" s="8">
        <v>99</v>
      </c>
      <c r="B397" s="15">
        <v>42284</v>
      </c>
      <c r="C397" s="1" t="s">
        <v>18</v>
      </c>
      <c r="D397" t="str">
        <f>VLOOKUP(C397,'[1]Sheet1'!$A$1:$F$242,6)</f>
        <v>Via Monte Bianco Selvino BG - 24020</v>
      </c>
      <c r="E397" s="14" t="s">
        <v>159</v>
      </c>
      <c r="F397" s="50">
        <v>4939.83</v>
      </c>
      <c r="G397" s="8" t="s">
        <v>1553</v>
      </c>
      <c r="H397" s="8" t="s">
        <v>1554</v>
      </c>
      <c r="I397" s="24">
        <v>42163</v>
      </c>
      <c r="J397" s="26" t="s">
        <v>1191</v>
      </c>
    </row>
    <row r="398" spans="1:10" ht="12.75" customHeight="1">
      <c r="A398" s="8">
        <v>99</v>
      </c>
      <c r="B398" s="15">
        <v>42284</v>
      </c>
      <c r="C398" s="1" t="s">
        <v>73</v>
      </c>
      <c r="D398" t="str">
        <f>VLOOKUP(C398,'[1]Sheet1'!$A$1:$F$242,6)</f>
        <v>Via Alberto Falck Sesto San Giovanni MI - 20099</v>
      </c>
      <c r="E398" s="14" t="s">
        <v>203</v>
      </c>
      <c r="F398" s="50">
        <v>297</v>
      </c>
      <c r="G398" s="8" t="s">
        <v>1555</v>
      </c>
      <c r="H398" s="8" t="s">
        <v>1556</v>
      </c>
      <c r="I398" s="24">
        <v>42185</v>
      </c>
      <c r="J398" s="26" t="s">
        <v>1665</v>
      </c>
    </row>
    <row r="399" spans="1:9" ht="12.75" customHeight="1">
      <c r="A399" s="8">
        <v>99</v>
      </c>
      <c r="B399" s="15">
        <v>42284</v>
      </c>
      <c r="C399" s="1" t="s">
        <v>25</v>
      </c>
      <c r="D399" t="s">
        <v>170</v>
      </c>
      <c r="E399" s="14" t="s">
        <v>171</v>
      </c>
      <c r="F399" s="50">
        <v>774.58</v>
      </c>
      <c r="G399" s="8" t="s">
        <v>1557</v>
      </c>
      <c r="H399" s="8" t="s">
        <v>1558</v>
      </c>
      <c r="I399" s="24">
        <v>42184</v>
      </c>
    </row>
    <row r="400" spans="1:10" ht="12.75" customHeight="1">
      <c r="A400" s="8">
        <v>99</v>
      </c>
      <c r="B400" s="15">
        <v>42284</v>
      </c>
      <c r="C400" s="1" t="s">
        <v>36</v>
      </c>
      <c r="D400" t="s">
        <v>186</v>
      </c>
      <c r="E400" s="14" t="s">
        <v>187</v>
      </c>
      <c r="F400" s="50">
        <v>1389.44</v>
      </c>
      <c r="G400" s="8" t="s">
        <v>1559</v>
      </c>
      <c r="H400" s="8">
        <v>177</v>
      </c>
      <c r="I400" s="24">
        <v>42186</v>
      </c>
      <c r="J400" s="26" t="s">
        <v>343</v>
      </c>
    </row>
    <row r="401" spans="1:10" ht="12.75" customHeight="1">
      <c r="A401" s="8">
        <v>99</v>
      </c>
      <c r="B401" s="15">
        <v>42284</v>
      </c>
      <c r="C401" s="1" t="s">
        <v>2</v>
      </c>
      <c r="D401" t="str">
        <f>VLOOKUP(C401,'[1]Sheet1'!$A$1:$F$242,6)</f>
        <v>Via Fantoli Milano MI - 20138</v>
      </c>
      <c r="E401" s="14" t="s">
        <v>413</v>
      </c>
      <c r="F401" s="50">
        <v>482.68</v>
      </c>
      <c r="G401" s="8" t="s">
        <v>1560</v>
      </c>
      <c r="H401" s="8" t="s">
        <v>1561</v>
      </c>
      <c r="I401" s="24">
        <v>42155</v>
      </c>
      <c r="J401" s="26" t="s">
        <v>1192</v>
      </c>
    </row>
    <row r="402" spans="1:10" ht="12.75" customHeight="1">
      <c r="A402" s="8">
        <v>99</v>
      </c>
      <c r="B402" s="15">
        <v>42284</v>
      </c>
      <c r="C402" s="1" t="s">
        <v>7</v>
      </c>
      <c r="D402" t="s">
        <v>442</v>
      </c>
      <c r="E402" s="14" t="s">
        <v>414</v>
      </c>
      <c r="F402" s="50">
        <v>914.22</v>
      </c>
      <c r="G402" s="8" t="s">
        <v>1562</v>
      </c>
      <c r="H402" s="8" t="s">
        <v>1563</v>
      </c>
      <c r="I402" s="24">
        <v>42185</v>
      </c>
      <c r="J402" s="26" t="s">
        <v>1335</v>
      </c>
    </row>
    <row r="403" spans="1:10" ht="12.75" customHeight="1">
      <c r="A403" s="8">
        <v>99</v>
      </c>
      <c r="B403" s="15">
        <v>42284</v>
      </c>
      <c r="C403" s="1" t="s">
        <v>21</v>
      </c>
      <c r="D403" t="s">
        <v>164</v>
      </c>
      <c r="E403" s="14" t="s">
        <v>165</v>
      </c>
      <c r="F403" s="50">
        <v>346.02</v>
      </c>
      <c r="G403" s="8" t="s">
        <v>1564</v>
      </c>
      <c r="H403" s="8" t="s">
        <v>1565</v>
      </c>
      <c r="I403" s="24">
        <v>42215</v>
      </c>
      <c r="J403" s="26" t="s">
        <v>343</v>
      </c>
    </row>
    <row r="404" spans="1:10" ht="12.75" customHeight="1">
      <c r="A404" s="8">
        <v>99</v>
      </c>
      <c r="B404" s="15">
        <v>42284</v>
      </c>
      <c r="C404" s="1" t="s">
        <v>1566</v>
      </c>
      <c r="D404" t="s">
        <v>1664</v>
      </c>
      <c r="E404" s="14" t="s">
        <v>1567</v>
      </c>
      <c r="F404" s="50">
        <v>488</v>
      </c>
      <c r="G404" s="8" t="s">
        <v>1568</v>
      </c>
      <c r="H404" s="8">
        <v>1192</v>
      </c>
      <c r="I404" s="24">
        <v>42185</v>
      </c>
      <c r="J404" s="26" t="s">
        <v>1569</v>
      </c>
    </row>
    <row r="405" spans="1:10" ht="12.75" customHeight="1">
      <c r="A405" s="8">
        <v>99</v>
      </c>
      <c r="B405" s="15">
        <v>42284</v>
      </c>
      <c r="C405" s="1" t="s">
        <v>27</v>
      </c>
      <c r="D405" t="s">
        <v>919</v>
      </c>
      <c r="E405" s="14" t="s">
        <v>175</v>
      </c>
      <c r="F405" s="50">
        <v>1114.75</v>
      </c>
      <c r="G405" s="8" t="s">
        <v>1570</v>
      </c>
      <c r="H405" s="14" t="s">
        <v>233</v>
      </c>
      <c r="I405" s="24">
        <v>42185</v>
      </c>
      <c r="J405" s="26" t="s">
        <v>1498</v>
      </c>
    </row>
    <row r="406" spans="1:9" ht="12.75" customHeight="1">
      <c r="A406" s="31">
        <v>100</v>
      </c>
      <c r="B406" s="15">
        <v>42285</v>
      </c>
      <c r="C406" s="34" t="s">
        <v>129</v>
      </c>
      <c r="D406" s="35" t="s">
        <v>152</v>
      </c>
      <c r="E406" s="36" t="s">
        <v>153</v>
      </c>
      <c r="F406" s="49">
        <v>3750</v>
      </c>
      <c r="G406" s="31" t="s">
        <v>541</v>
      </c>
      <c r="H406" s="31" t="s">
        <v>343</v>
      </c>
      <c r="I406" s="38">
        <v>2015</v>
      </c>
    </row>
    <row r="407" spans="1:10" ht="12.75" customHeight="1">
      <c r="A407" s="8">
        <v>101</v>
      </c>
      <c r="B407" s="15">
        <v>42291</v>
      </c>
      <c r="C407" s="1" t="s">
        <v>1572</v>
      </c>
      <c r="D407" t="s">
        <v>1661</v>
      </c>
      <c r="E407" s="14" t="s">
        <v>1573</v>
      </c>
      <c r="F407" s="50">
        <v>2821.86</v>
      </c>
      <c r="G407" s="8" t="s">
        <v>1574</v>
      </c>
      <c r="H407" s="8">
        <v>512242</v>
      </c>
      <c r="I407" s="24">
        <v>42185</v>
      </c>
      <c r="J407" s="26" t="s">
        <v>1575</v>
      </c>
    </row>
    <row r="408" spans="1:10" ht="12.75" customHeight="1">
      <c r="A408" s="8">
        <v>102</v>
      </c>
      <c r="B408" s="15">
        <v>42307</v>
      </c>
      <c r="C408" s="1" t="s">
        <v>647</v>
      </c>
      <c r="D408" t="str">
        <f>VLOOKUP(C408,'[1]Sheet1'!$A$1:$F$242,6)</f>
        <v>Via A. Righi Subbiano AR - 52010</v>
      </c>
      <c r="E408" s="14" t="s">
        <v>1576</v>
      </c>
      <c r="F408" s="50">
        <v>1439.6</v>
      </c>
      <c r="G408" s="8" t="s">
        <v>870</v>
      </c>
      <c r="H408" s="8" t="s">
        <v>1577</v>
      </c>
      <c r="I408" s="24">
        <v>42206</v>
      </c>
      <c r="J408" s="26" t="s">
        <v>1578</v>
      </c>
    </row>
    <row r="409" spans="1:10" ht="12.75" customHeight="1">
      <c r="A409" s="8">
        <v>102</v>
      </c>
      <c r="B409" s="15">
        <v>42307</v>
      </c>
      <c r="C409" s="1" t="s">
        <v>76</v>
      </c>
      <c r="D409" t="s">
        <v>206</v>
      </c>
      <c r="E409" s="14" t="s">
        <v>207</v>
      </c>
      <c r="F409" s="50">
        <v>300.12</v>
      </c>
      <c r="G409" s="8" t="s">
        <v>1579</v>
      </c>
      <c r="H409" s="8">
        <v>728</v>
      </c>
      <c r="I409" s="24">
        <v>42205</v>
      </c>
      <c r="J409" s="26" t="s">
        <v>1580</v>
      </c>
    </row>
    <row r="410" spans="1:10" ht="12.75" customHeight="1">
      <c r="A410" s="8">
        <v>102</v>
      </c>
      <c r="B410" s="15">
        <v>42307</v>
      </c>
      <c r="C410" s="1" t="s">
        <v>1462</v>
      </c>
      <c r="D410" t="s">
        <v>1463</v>
      </c>
      <c r="E410" s="14" t="s">
        <v>1464</v>
      </c>
      <c r="F410" s="50">
        <v>3233</v>
      </c>
      <c r="G410" s="8" t="s">
        <v>1581</v>
      </c>
      <c r="H410" s="8" t="s">
        <v>1582</v>
      </c>
      <c r="I410" s="24">
        <v>42191</v>
      </c>
      <c r="J410" s="26" t="s">
        <v>1583</v>
      </c>
    </row>
    <row r="411" spans="1:10" ht="12.75" customHeight="1">
      <c r="A411" s="8">
        <v>102</v>
      </c>
      <c r="B411" s="15">
        <v>42307</v>
      </c>
      <c r="C411" s="1" t="s">
        <v>653</v>
      </c>
      <c r="D411" t="str">
        <f>VLOOKUP(C411,'[1]Sheet1'!$A$1:$F$242,6)</f>
        <v>Via Monte Bianco Selvino BG - 24020</v>
      </c>
      <c r="E411" s="14" t="s">
        <v>1533</v>
      </c>
      <c r="F411" s="50">
        <v>109.8</v>
      </c>
      <c r="G411" s="8" t="s">
        <v>1585</v>
      </c>
      <c r="H411" s="8">
        <v>6</v>
      </c>
      <c r="I411" s="24">
        <v>42206</v>
      </c>
      <c r="J411" s="26" t="s">
        <v>1535</v>
      </c>
    </row>
    <row r="412" spans="1:10" ht="12.75" customHeight="1">
      <c r="A412" s="8">
        <v>102</v>
      </c>
      <c r="B412" s="15">
        <v>42307</v>
      </c>
      <c r="C412" s="1" t="s">
        <v>607</v>
      </c>
      <c r="D412" t="s">
        <v>609</v>
      </c>
      <c r="E412" s="14" t="s">
        <v>610</v>
      </c>
      <c r="F412" s="50">
        <v>2392.18</v>
      </c>
      <c r="G412" s="8" t="s">
        <v>1584</v>
      </c>
      <c r="H412" s="8">
        <v>339</v>
      </c>
      <c r="I412" s="24">
        <v>42185</v>
      </c>
      <c r="J412" s="26" t="s">
        <v>1586</v>
      </c>
    </row>
    <row r="413" spans="1:10" ht="12.75" customHeight="1">
      <c r="A413" s="8">
        <v>102</v>
      </c>
      <c r="B413" s="15">
        <v>42307</v>
      </c>
      <c r="C413" s="1" t="s">
        <v>19</v>
      </c>
      <c r="D413" t="s">
        <v>160</v>
      </c>
      <c r="E413" s="14" t="s">
        <v>161</v>
      </c>
      <c r="F413" s="50">
        <v>366</v>
      </c>
      <c r="G413" s="8" t="s">
        <v>1587</v>
      </c>
      <c r="H413" s="8">
        <v>771</v>
      </c>
      <c r="I413" s="24">
        <v>42206</v>
      </c>
      <c r="J413" s="26" t="s">
        <v>1516</v>
      </c>
    </row>
    <row r="414" spans="1:10" ht="12.75" customHeight="1">
      <c r="A414" s="8">
        <v>102</v>
      </c>
      <c r="B414" s="15">
        <v>42307</v>
      </c>
      <c r="C414" s="1" t="s">
        <v>648</v>
      </c>
      <c r="D414" t="str">
        <f>VLOOKUP(C414,'[1]Sheet1'!$A$1:$F$242,6)</f>
        <v>Viale Papa Giovanni XXIII Bergamo BG - 24121</v>
      </c>
      <c r="E414" s="14" t="s">
        <v>1036</v>
      </c>
      <c r="F414" s="50">
        <v>546.26</v>
      </c>
      <c r="G414" s="8" t="s">
        <v>1588</v>
      </c>
      <c r="H414" s="8" t="s">
        <v>1589</v>
      </c>
      <c r="I414" s="24">
        <v>42115</v>
      </c>
      <c r="J414" s="26" t="s">
        <v>1546</v>
      </c>
    </row>
    <row r="415" spans="1:10" ht="12.75" customHeight="1">
      <c r="A415" s="8">
        <v>102</v>
      </c>
      <c r="B415" s="15">
        <v>42307</v>
      </c>
      <c r="C415" s="1" t="s">
        <v>659</v>
      </c>
      <c r="D415" t="str">
        <f>VLOOKUP(C415,'[1]Sheet1'!$A$1:$F$242,6)</f>
        <v>Via E. Fermi Bolgare BG - 24060</v>
      </c>
      <c r="E415" s="14" t="s">
        <v>1590</v>
      </c>
      <c r="F415" s="50">
        <v>1173.44</v>
      </c>
      <c r="G415" s="8" t="s">
        <v>1591</v>
      </c>
      <c r="H415" s="8" t="s">
        <v>1592</v>
      </c>
      <c r="I415" s="24">
        <v>42181</v>
      </c>
      <c r="J415" s="26" t="s">
        <v>343</v>
      </c>
    </row>
    <row r="416" spans="1:10" ht="12.75" customHeight="1">
      <c r="A416" s="8">
        <v>102</v>
      </c>
      <c r="B416" s="15">
        <v>42307</v>
      </c>
      <c r="C416" s="1" t="s">
        <v>2</v>
      </c>
      <c r="D416" t="str">
        <f>VLOOKUP(C416,'[1]Sheet1'!$A$1:$F$242,6)</f>
        <v>Via Fantoli Milano MI - 20138</v>
      </c>
      <c r="E416" s="14" t="s">
        <v>413</v>
      </c>
      <c r="F416" s="50">
        <v>16.14</v>
      </c>
      <c r="G416" s="8" t="s">
        <v>1593</v>
      </c>
      <c r="H416" s="8">
        <v>687957</v>
      </c>
      <c r="I416" s="24">
        <v>42185</v>
      </c>
      <c r="J416" s="26" t="s">
        <v>1192</v>
      </c>
    </row>
    <row r="417" spans="1:10" ht="12.75" customHeight="1">
      <c r="A417" s="8">
        <v>103</v>
      </c>
      <c r="B417" s="15">
        <v>42307</v>
      </c>
      <c r="C417" s="1" t="s">
        <v>18</v>
      </c>
      <c r="D417" t="str">
        <f>VLOOKUP(C417,'[1]Sheet1'!$A$1:$F$242,6)</f>
        <v>Via Monte Bianco Selvino BG - 24020</v>
      </c>
      <c r="E417" s="14" t="s">
        <v>159</v>
      </c>
      <c r="F417" s="50">
        <v>13674.32</v>
      </c>
      <c r="G417" s="8" t="s">
        <v>1594</v>
      </c>
      <c r="H417" s="8" t="s">
        <v>1595</v>
      </c>
      <c r="I417" s="24">
        <v>42163</v>
      </c>
      <c r="J417" s="26" t="s">
        <v>1191</v>
      </c>
    </row>
    <row r="418" spans="1:10" ht="12.75" customHeight="1">
      <c r="A418" s="31">
        <v>104</v>
      </c>
      <c r="B418" s="15">
        <v>42307</v>
      </c>
      <c r="C418" s="1" t="s">
        <v>647</v>
      </c>
      <c r="D418" t="str">
        <f>VLOOKUP(C418,'[1]Sheet1'!$A$1:$F$242,6)</f>
        <v>Via A. Righi Subbiano AR - 52010</v>
      </c>
      <c r="E418" s="14" t="s">
        <v>1576</v>
      </c>
      <c r="F418" s="50">
        <v>2348.5</v>
      </c>
      <c r="G418" s="8" t="s">
        <v>1596</v>
      </c>
      <c r="H418" s="8" t="s">
        <v>1597</v>
      </c>
      <c r="I418" s="24">
        <v>42216</v>
      </c>
      <c r="J418" s="26" t="s">
        <v>1578</v>
      </c>
    </row>
    <row r="419" spans="1:10" ht="12.75" customHeight="1">
      <c r="A419" s="8">
        <v>104</v>
      </c>
      <c r="B419" s="15">
        <v>42307</v>
      </c>
      <c r="C419" s="1" t="s">
        <v>10</v>
      </c>
      <c r="D419" t="s">
        <v>144</v>
      </c>
      <c r="E419" s="14" t="s">
        <v>145</v>
      </c>
      <c r="F419" s="50">
        <v>219.6</v>
      </c>
      <c r="G419" s="8" t="s">
        <v>1598</v>
      </c>
      <c r="H419" s="8">
        <v>1123</v>
      </c>
      <c r="I419" s="24">
        <v>42216</v>
      </c>
      <c r="J419" s="26" t="s">
        <v>1599</v>
      </c>
    </row>
    <row r="420" spans="1:10" ht="12.75" customHeight="1">
      <c r="A420" s="8">
        <v>104</v>
      </c>
      <c r="B420" s="15">
        <v>42307</v>
      </c>
      <c r="C420" s="1" t="s">
        <v>24</v>
      </c>
      <c r="D420" t="s">
        <v>847</v>
      </c>
      <c r="E420" s="14" t="s">
        <v>169</v>
      </c>
      <c r="F420" s="50">
        <v>1304.84</v>
      </c>
      <c r="G420" s="8" t="s">
        <v>1600</v>
      </c>
      <c r="H420" s="8">
        <v>125</v>
      </c>
      <c r="I420" s="24">
        <v>42216</v>
      </c>
      <c r="J420" s="26" t="s">
        <v>1207</v>
      </c>
    </row>
    <row r="421" spans="1:10" ht="12.75" customHeight="1">
      <c r="A421" s="8">
        <v>104</v>
      </c>
      <c r="B421" s="15">
        <v>42307</v>
      </c>
      <c r="C421" s="1" t="s">
        <v>4</v>
      </c>
      <c r="D421" t="s">
        <v>853</v>
      </c>
      <c r="E421" s="14" t="s">
        <v>137</v>
      </c>
      <c r="F421" s="50">
        <v>645.38</v>
      </c>
      <c r="G421" s="8" t="s">
        <v>1601</v>
      </c>
      <c r="H421" s="8">
        <v>132</v>
      </c>
      <c r="I421" s="24">
        <v>42216</v>
      </c>
      <c r="J421" s="26" t="s">
        <v>1164</v>
      </c>
    </row>
    <row r="422" spans="1:10" ht="12.75" customHeight="1">
      <c r="A422" s="8">
        <v>104</v>
      </c>
      <c r="B422" s="15">
        <v>42307</v>
      </c>
      <c r="C422" s="1" t="s">
        <v>668</v>
      </c>
      <c r="D422" t="s">
        <v>901</v>
      </c>
      <c r="E422" s="14" t="s">
        <v>902</v>
      </c>
      <c r="F422" s="50">
        <v>370.43</v>
      </c>
      <c r="G422" s="8" t="s">
        <v>1602</v>
      </c>
      <c r="H422" s="8">
        <v>4817</v>
      </c>
      <c r="I422" s="24">
        <v>42212</v>
      </c>
      <c r="J422" s="26" t="s">
        <v>1422</v>
      </c>
    </row>
    <row r="423" spans="1:10" ht="12.75" customHeight="1">
      <c r="A423" s="8">
        <v>104</v>
      </c>
      <c r="B423" s="15">
        <v>42307</v>
      </c>
      <c r="C423" s="1" t="s">
        <v>1447</v>
      </c>
      <c r="D423" t="s">
        <v>1404</v>
      </c>
      <c r="E423" s="14" t="s">
        <v>1405</v>
      </c>
      <c r="F423" s="50">
        <v>957.46</v>
      </c>
      <c r="G423" s="8" t="s">
        <v>1603</v>
      </c>
      <c r="H423" s="8">
        <v>451</v>
      </c>
      <c r="I423" s="24">
        <v>42216</v>
      </c>
      <c r="J423" s="26" t="s">
        <v>1407</v>
      </c>
    </row>
    <row r="424" spans="1:10" ht="12.75" customHeight="1">
      <c r="A424" s="8">
        <v>104</v>
      </c>
      <c r="B424" s="15">
        <v>42307</v>
      </c>
      <c r="C424" s="1" t="s">
        <v>52</v>
      </c>
      <c r="D424" t="s">
        <v>192</v>
      </c>
      <c r="E424" s="14" t="s">
        <v>193</v>
      </c>
      <c r="F424" s="50">
        <v>1476.2</v>
      </c>
      <c r="G424" s="8" t="s">
        <v>1604</v>
      </c>
      <c r="H424" s="8">
        <v>924</v>
      </c>
      <c r="I424" s="24">
        <v>42209</v>
      </c>
      <c r="J424" s="26" t="s">
        <v>1605</v>
      </c>
    </row>
    <row r="425" spans="1:10" ht="12.75" customHeight="1">
      <c r="A425" s="8">
        <v>104</v>
      </c>
      <c r="B425" s="15">
        <v>42307</v>
      </c>
      <c r="C425" s="1" t="s">
        <v>1566</v>
      </c>
      <c r="D425" t="s">
        <v>1664</v>
      </c>
      <c r="E425" s="14" t="s">
        <v>1567</v>
      </c>
      <c r="F425" s="50">
        <v>1094.3</v>
      </c>
      <c r="G425" s="8" t="s">
        <v>1606</v>
      </c>
      <c r="H425" s="8">
        <v>1415</v>
      </c>
      <c r="I425" s="24">
        <v>42216</v>
      </c>
      <c r="J425" s="26" t="s">
        <v>1569</v>
      </c>
    </row>
    <row r="426" spans="1:10" ht="12.75" customHeight="1">
      <c r="A426" s="8">
        <v>104</v>
      </c>
      <c r="B426" s="15">
        <v>42307</v>
      </c>
      <c r="C426" s="1" t="s">
        <v>8</v>
      </c>
      <c r="D426" t="s">
        <v>824</v>
      </c>
      <c r="E426" s="14" t="s">
        <v>143</v>
      </c>
      <c r="F426" s="50">
        <v>1694.74</v>
      </c>
      <c r="G426" s="8" t="s">
        <v>1607</v>
      </c>
      <c r="H426" s="8" t="s">
        <v>1608</v>
      </c>
      <c r="I426" s="24">
        <v>42216</v>
      </c>
      <c r="J426" s="26" t="s">
        <v>1187</v>
      </c>
    </row>
    <row r="427" spans="1:10" ht="12.75" customHeight="1">
      <c r="A427" s="8">
        <v>105</v>
      </c>
      <c r="B427" s="15">
        <v>42307</v>
      </c>
      <c r="C427" s="1" t="s">
        <v>78</v>
      </c>
      <c r="D427" t="s">
        <v>208</v>
      </c>
      <c r="E427" s="14">
        <v>11957650150</v>
      </c>
      <c r="F427" s="50">
        <v>593.64</v>
      </c>
      <c r="G427" s="8" t="s">
        <v>1609</v>
      </c>
      <c r="H427" s="8" t="s">
        <v>1610</v>
      </c>
      <c r="I427" s="24">
        <v>42217</v>
      </c>
      <c r="J427" s="26" t="s">
        <v>343</v>
      </c>
    </row>
    <row r="428" spans="1:10" ht="12.75" customHeight="1">
      <c r="A428" s="8">
        <v>105</v>
      </c>
      <c r="B428" s="15">
        <v>42307</v>
      </c>
      <c r="C428" s="1" t="s">
        <v>35</v>
      </c>
      <c r="D428" t="s">
        <v>813</v>
      </c>
      <c r="E428" s="14" t="s">
        <v>185</v>
      </c>
      <c r="F428" s="50">
        <v>472.41</v>
      </c>
      <c r="G428" s="8" t="s">
        <v>1611</v>
      </c>
      <c r="H428" s="8">
        <v>353</v>
      </c>
      <c r="I428" s="24">
        <v>42247</v>
      </c>
      <c r="J428" s="26" t="s">
        <v>343</v>
      </c>
    </row>
    <row r="429" spans="1:10" ht="12.75" customHeight="1">
      <c r="A429" s="8">
        <v>105</v>
      </c>
      <c r="B429" s="15">
        <v>42307</v>
      </c>
      <c r="C429" s="1" t="s">
        <v>1612</v>
      </c>
      <c r="D429" t="s">
        <v>1662</v>
      </c>
      <c r="E429" s="14" t="s">
        <v>1613</v>
      </c>
      <c r="F429" s="50">
        <v>5502.2</v>
      </c>
      <c r="G429" s="8" t="s">
        <v>1614</v>
      </c>
      <c r="H429" s="8">
        <v>20152223</v>
      </c>
      <c r="I429" s="24">
        <v>42216</v>
      </c>
      <c r="J429" s="26" t="s">
        <v>1615</v>
      </c>
    </row>
    <row r="430" spans="1:10" ht="12.75" customHeight="1">
      <c r="A430" s="8">
        <v>106</v>
      </c>
      <c r="B430" s="15">
        <v>42307</v>
      </c>
      <c r="C430" s="1" t="s">
        <v>33</v>
      </c>
      <c r="D430" t="s">
        <v>180</v>
      </c>
      <c r="E430" s="14" t="s">
        <v>181</v>
      </c>
      <c r="F430" s="50">
        <v>4880</v>
      </c>
      <c r="G430" s="8" t="s">
        <v>829</v>
      </c>
      <c r="H430" s="8">
        <v>2015014822</v>
      </c>
      <c r="I430" s="24">
        <v>42216</v>
      </c>
      <c r="J430" s="26" t="s">
        <v>1383</v>
      </c>
    </row>
    <row r="431" spans="1:10" ht="12.75" customHeight="1">
      <c r="A431" s="31">
        <v>106</v>
      </c>
      <c r="B431" s="15">
        <v>42307</v>
      </c>
      <c r="C431" s="1" t="s">
        <v>75</v>
      </c>
      <c r="D431" t="str">
        <f>VLOOKUP(C431,'[1]Sheet1'!$A$1:$F$242,6)</f>
        <v>Via Fornaci Alzano Lombardo BG - 24022</v>
      </c>
      <c r="E431" s="14" t="s">
        <v>205</v>
      </c>
      <c r="F431" s="50">
        <v>157.38</v>
      </c>
      <c r="G431" s="8" t="s">
        <v>1616</v>
      </c>
      <c r="H431" s="8">
        <v>1445</v>
      </c>
      <c r="I431" s="24">
        <v>42215</v>
      </c>
      <c r="J431" s="26" t="s">
        <v>1523</v>
      </c>
    </row>
    <row r="432" spans="1:10" ht="12.75" customHeight="1">
      <c r="A432" s="8">
        <v>107</v>
      </c>
      <c r="B432" s="15">
        <v>42314</v>
      </c>
      <c r="C432" s="1" t="s">
        <v>788</v>
      </c>
      <c r="D432" s="35" t="s">
        <v>549</v>
      </c>
      <c r="E432" s="14" t="s">
        <v>834</v>
      </c>
      <c r="F432" s="50">
        <v>31.5</v>
      </c>
      <c r="G432" s="8" t="s">
        <v>1500</v>
      </c>
      <c r="H432" s="8" t="s">
        <v>1617</v>
      </c>
      <c r="I432" s="25">
        <v>2015</v>
      </c>
      <c r="J432" s="27" t="s">
        <v>1165</v>
      </c>
    </row>
    <row r="433" spans="1:10" ht="12.75" customHeight="1">
      <c r="A433" s="8">
        <v>108</v>
      </c>
      <c r="B433" s="15">
        <v>42318</v>
      </c>
      <c r="C433" s="1" t="s">
        <v>1618</v>
      </c>
      <c r="D433" t="s">
        <v>1663</v>
      </c>
      <c r="E433" s="14" t="s">
        <v>1619</v>
      </c>
      <c r="F433" s="50">
        <v>502.06</v>
      </c>
      <c r="G433" s="8" t="s">
        <v>929</v>
      </c>
      <c r="H433" s="8">
        <v>15</v>
      </c>
      <c r="I433" s="24">
        <v>42305</v>
      </c>
      <c r="J433" s="26" t="s">
        <v>343</v>
      </c>
    </row>
    <row r="434" spans="1:10" ht="12.75" customHeight="1">
      <c r="A434" s="31">
        <v>109</v>
      </c>
      <c r="B434" s="15">
        <v>42318</v>
      </c>
      <c r="C434" s="1" t="s">
        <v>12</v>
      </c>
      <c r="D434" t="str">
        <f>VLOOKUP(C434,'[1]Sheet1'!$A$1:$F$242,6)</f>
        <v>Via Guidubaldo del Monte Roma RM - 00197</v>
      </c>
      <c r="E434" s="14" t="s">
        <v>149</v>
      </c>
      <c r="F434" s="50">
        <v>1553.42</v>
      </c>
      <c r="G434" s="8" t="s">
        <v>1620</v>
      </c>
      <c r="H434" s="8" t="s">
        <v>1621</v>
      </c>
      <c r="I434" s="24">
        <v>42286</v>
      </c>
      <c r="J434" s="26" t="s">
        <v>343</v>
      </c>
    </row>
    <row r="435" spans="1:10" ht="12.75" customHeight="1">
      <c r="A435" s="31">
        <v>109</v>
      </c>
      <c r="B435" s="15">
        <v>42318</v>
      </c>
      <c r="C435" s="1" t="s">
        <v>12</v>
      </c>
      <c r="D435" t="str">
        <f>VLOOKUP(C435,'[1]Sheet1'!$A$1:$F$242,6)</f>
        <v>Via Guidubaldo del Monte Roma RM - 00197</v>
      </c>
      <c r="E435" s="14" t="s">
        <v>149</v>
      </c>
      <c r="F435" s="50">
        <v>49.39</v>
      </c>
      <c r="G435" s="8" t="s">
        <v>1622</v>
      </c>
      <c r="H435" s="8">
        <v>84468</v>
      </c>
      <c r="I435" s="24">
        <v>42307</v>
      </c>
      <c r="J435" s="26" t="s">
        <v>343</v>
      </c>
    </row>
    <row r="436" spans="1:10" ht="12.75" customHeight="1">
      <c r="A436" s="31">
        <v>109</v>
      </c>
      <c r="B436" s="15">
        <v>42318</v>
      </c>
      <c r="C436" s="1" t="s">
        <v>13</v>
      </c>
      <c r="D436" t="s">
        <v>150</v>
      </c>
      <c r="E436" s="14" t="s">
        <v>151</v>
      </c>
      <c r="F436" s="50">
        <v>7535.46</v>
      </c>
      <c r="G436" s="8" t="s">
        <v>931</v>
      </c>
      <c r="H436" s="14" t="s">
        <v>1623</v>
      </c>
      <c r="I436" s="24">
        <v>42311</v>
      </c>
      <c r="J436" s="26" t="s">
        <v>343</v>
      </c>
    </row>
    <row r="437" spans="1:10" ht="12.75" customHeight="1">
      <c r="A437" s="31">
        <v>109</v>
      </c>
      <c r="B437" s="15">
        <v>42318</v>
      </c>
      <c r="C437" s="34" t="s">
        <v>129</v>
      </c>
      <c r="D437" s="35" t="s">
        <v>152</v>
      </c>
      <c r="E437" s="36" t="s">
        <v>153</v>
      </c>
      <c r="F437" s="49">
        <v>3750</v>
      </c>
      <c r="G437" s="31" t="s">
        <v>541</v>
      </c>
      <c r="H437" s="31" t="s">
        <v>343</v>
      </c>
      <c r="I437" s="38">
        <v>2015</v>
      </c>
      <c r="J437" s="26" t="s">
        <v>343</v>
      </c>
    </row>
    <row r="438" spans="1:10" ht="12.75" customHeight="1">
      <c r="A438" s="8">
        <v>110</v>
      </c>
      <c r="B438" s="15">
        <v>42318</v>
      </c>
      <c r="C438" s="1" t="s">
        <v>1624</v>
      </c>
      <c r="D438" t="s">
        <v>1657</v>
      </c>
      <c r="E438" s="14" t="s">
        <v>343</v>
      </c>
      <c r="F438" s="50">
        <v>324.56</v>
      </c>
      <c r="G438" s="8" t="s">
        <v>343</v>
      </c>
      <c r="H438" s="8" t="s">
        <v>1625</v>
      </c>
      <c r="I438" s="25">
        <v>2014</v>
      </c>
      <c r="J438" s="26" t="s">
        <v>343</v>
      </c>
    </row>
    <row r="439" spans="1:10" ht="12.75" customHeight="1">
      <c r="A439" s="8">
        <v>110</v>
      </c>
      <c r="B439" s="15">
        <v>42318</v>
      </c>
      <c r="C439" s="1" t="s">
        <v>840</v>
      </c>
      <c r="D439" s="35" t="s">
        <v>1492</v>
      </c>
      <c r="E439" s="14" t="s">
        <v>1626</v>
      </c>
      <c r="F439" s="50">
        <v>261.8</v>
      </c>
      <c r="G439" s="8" t="s">
        <v>343</v>
      </c>
      <c r="H439" s="8" t="s">
        <v>1627</v>
      </c>
      <c r="I439" s="25">
        <v>2015</v>
      </c>
      <c r="J439" s="26" t="s">
        <v>343</v>
      </c>
    </row>
    <row r="440" spans="1:10" ht="12.75" customHeight="1">
      <c r="A440" s="8">
        <v>110</v>
      </c>
      <c r="B440" s="15">
        <v>42318</v>
      </c>
      <c r="C440" s="1" t="s">
        <v>1628</v>
      </c>
      <c r="D440" s="35" t="s">
        <v>1492</v>
      </c>
      <c r="E440" s="14" t="s">
        <v>343</v>
      </c>
      <c r="F440" s="50">
        <v>871.53</v>
      </c>
      <c r="G440" s="8" t="s">
        <v>343</v>
      </c>
      <c r="H440" s="8" t="s">
        <v>1627</v>
      </c>
      <c r="I440" s="25">
        <v>2015</v>
      </c>
      <c r="J440" s="26" t="s">
        <v>343</v>
      </c>
    </row>
    <row r="441" spans="1:10" ht="12.75" customHeight="1">
      <c r="A441" s="8">
        <v>110</v>
      </c>
      <c r="B441" s="15">
        <v>42318</v>
      </c>
      <c r="C441" s="1" t="s">
        <v>788</v>
      </c>
      <c r="D441" s="35" t="s">
        <v>549</v>
      </c>
      <c r="E441" s="14" t="s">
        <v>834</v>
      </c>
      <c r="F441" s="50">
        <v>38.5</v>
      </c>
      <c r="G441" s="8" t="s">
        <v>343</v>
      </c>
      <c r="H441" s="8" t="s">
        <v>1617</v>
      </c>
      <c r="I441" s="25">
        <v>2015</v>
      </c>
      <c r="J441" s="26" t="s">
        <v>1165</v>
      </c>
    </row>
    <row r="442" spans="1:10" ht="12.75" customHeight="1">
      <c r="A442" s="8">
        <v>110</v>
      </c>
      <c r="B442" s="15">
        <v>42318</v>
      </c>
      <c r="C442" s="1" t="s">
        <v>1629</v>
      </c>
      <c r="D442" t="s">
        <v>1660</v>
      </c>
      <c r="E442" s="14" t="s">
        <v>343</v>
      </c>
      <c r="F442" s="50">
        <v>47.7</v>
      </c>
      <c r="G442" s="8" t="s">
        <v>343</v>
      </c>
      <c r="H442" s="8" t="s">
        <v>1630</v>
      </c>
      <c r="I442" s="25">
        <v>2015</v>
      </c>
      <c r="J442" s="26" t="s">
        <v>343</v>
      </c>
    </row>
    <row r="443" spans="1:10" ht="12.75" customHeight="1">
      <c r="A443" s="8">
        <v>111</v>
      </c>
      <c r="B443" s="15">
        <v>42319</v>
      </c>
      <c r="C443" s="1" t="s">
        <v>18</v>
      </c>
      <c r="D443" t="str">
        <f>VLOOKUP(C443,'[1]Sheet1'!$A$1:$F$242,6)</f>
        <v>Via Monte Bianco Selvino BG - 24020</v>
      </c>
      <c r="E443" s="14" t="s">
        <v>159</v>
      </c>
      <c r="F443" s="50">
        <v>4269.51</v>
      </c>
      <c r="G443" s="8" t="s">
        <v>1631</v>
      </c>
      <c r="H443" s="15" t="s">
        <v>1632</v>
      </c>
      <c r="I443" s="24">
        <v>42219</v>
      </c>
      <c r="J443" s="26" t="s">
        <v>606</v>
      </c>
    </row>
    <row r="444" spans="1:10" ht="12.75" customHeight="1">
      <c r="A444" s="8">
        <v>111</v>
      </c>
      <c r="B444" s="15">
        <v>42319</v>
      </c>
      <c r="C444" s="1" t="s">
        <v>33</v>
      </c>
      <c r="D444" t="s">
        <v>180</v>
      </c>
      <c r="E444" s="14" t="s">
        <v>1538</v>
      </c>
      <c r="F444" s="50">
        <v>6636.8</v>
      </c>
      <c r="G444" s="8" t="s">
        <v>828</v>
      </c>
      <c r="H444" s="8">
        <v>2015014742</v>
      </c>
      <c r="I444" s="24">
        <v>42216</v>
      </c>
      <c r="J444" s="26" t="s">
        <v>1495</v>
      </c>
    </row>
    <row r="445" spans="1:10" ht="12.75" customHeight="1">
      <c r="A445" s="8">
        <v>111</v>
      </c>
      <c r="B445" s="15">
        <v>42319</v>
      </c>
      <c r="C445" s="1" t="s">
        <v>5</v>
      </c>
      <c r="D445" t="s">
        <v>138</v>
      </c>
      <c r="E445" s="14" t="s">
        <v>139</v>
      </c>
      <c r="F445" s="50">
        <v>1146.85</v>
      </c>
      <c r="G445" s="8" t="s">
        <v>876</v>
      </c>
      <c r="H445" s="8" t="s">
        <v>1633</v>
      </c>
      <c r="I445" s="24">
        <v>42247</v>
      </c>
      <c r="J445" s="26" t="s">
        <v>1109</v>
      </c>
    </row>
    <row r="446" spans="1:10" ht="12.75" customHeight="1">
      <c r="A446" s="31">
        <v>112</v>
      </c>
      <c r="B446" s="15">
        <v>42319</v>
      </c>
      <c r="C446" s="1" t="s">
        <v>29</v>
      </c>
      <c r="D446" t="s">
        <v>445</v>
      </c>
      <c r="E446" s="14" t="s">
        <v>417</v>
      </c>
      <c r="F446" s="50">
        <v>16940.4</v>
      </c>
      <c r="G446" s="8" t="s">
        <v>1634</v>
      </c>
      <c r="H446" s="15" t="s">
        <v>1635</v>
      </c>
      <c r="I446" s="24">
        <v>42213</v>
      </c>
      <c r="J446" s="26" t="s">
        <v>1636</v>
      </c>
    </row>
    <row r="447" spans="1:10" ht="12.75" customHeight="1">
      <c r="A447" s="8">
        <v>113</v>
      </c>
      <c r="B447" s="15">
        <v>42319</v>
      </c>
      <c r="C447" s="1" t="s">
        <v>18</v>
      </c>
      <c r="D447" t="str">
        <f>VLOOKUP(C447,'[1]Sheet1'!$A$1:$F$242,6)</f>
        <v>Via Monte Bianco Selvino BG - 24020</v>
      </c>
      <c r="E447" s="14" t="s">
        <v>159</v>
      </c>
      <c r="F447" s="50">
        <v>8563.86</v>
      </c>
      <c r="G447" s="8" t="s">
        <v>1637</v>
      </c>
      <c r="H447" s="8" t="s">
        <v>1640</v>
      </c>
      <c r="I447" s="24">
        <v>42219</v>
      </c>
      <c r="J447" s="26" t="s">
        <v>606</v>
      </c>
    </row>
    <row r="448" spans="1:10" ht="12.75" customHeight="1">
      <c r="A448" s="8">
        <v>114</v>
      </c>
      <c r="B448" s="15">
        <v>42319</v>
      </c>
      <c r="C448" s="1" t="s">
        <v>18</v>
      </c>
      <c r="D448" t="str">
        <f>VLOOKUP(C448,'[1]Sheet1'!$A$1:$F$242,6)</f>
        <v>Via Monte Bianco Selvino BG - 24020</v>
      </c>
      <c r="E448" s="14" t="s">
        <v>159</v>
      </c>
      <c r="F448" s="50">
        <v>10205.32</v>
      </c>
      <c r="G448" s="8" t="s">
        <v>1638</v>
      </c>
      <c r="H448" s="8" t="s">
        <v>1639</v>
      </c>
      <c r="I448" s="24">
        <v>42219</v>
      </c>
      <c r="J448" s="26" t="s">
        <v>606</v>
      </c>
    </row>
    <row r="449" spans="1:10" ht="12.75" customHeight="1">
      <c r="A449" s="31">
        <v>115</v>
      </c>
      <c r="B449" s="15">
        <v>42327</v>
      </c>
      <c r="C449" s="1" t="s">
        <v>131</v>
      </c>
      <c r="D449" t="s">
        <v>540</v>
      </c>
      <c r="E449" s="14" t="s">
        <v>437</v>
      </c>
      <c r="F449" s="50">
        <v>20000</v>
      </c>
      <c r="G449" s="8" t="s">
        <v>1641</v>
      </c>
      <c r="H449" s="8" t="s">
        <v>1642</v>
      </c>
      <c r="I449" s="25">
        <v>2015</v>
      </c>
      <c r="J449" s="26" t="s">
        <v>343</v>
      </c>
    </row>
    <row r="450" spans="1:11" ht="12.75" customHeight="1">
      <c r="A450" s="8">
        <v>116</v>
      </c>
      <c r="B450" s="15">
        <v>42331</v>
      </c>
      <c r="C450" s="1" t="s">
        <v>788</v>
      </c>
      <c r="D450" s="35" t="s">
        <v>549</v>
      </c>
      <c r="E450" s="14" t="s">
        <v>834</v>
      </c>
      <c r="F450" s="50">
        <v>493.8</v>
      </c>
      <c r="G450" s="8" t="s">
        <v>765</v>
      </c>
      <c r="H450" s="8" t="s">
        <v>1500</v>
      </c>
      <c r="I450" s="25">
        <v>2015</v>
      </c>
      <c r="J450" s="26" t="s">
        <v>1165</v>
      </c>
      <c r="K450" s="50"/>
    </row>
    <row r="451" spans="1:11" ht="12.75" customHeight="1">
      <c r="A451" s="8">
        <v>116</v>
      </c>
      <c r="B451" s="15">
        <v>42331</v>
      </c>
      <c r="C451" s="1" t="s">
        <v>788</v>
      </c>
      <c r="D451" s="35" t="s">
        <v>549</v>
      </c>
      <c r="E451" s="14" t="s">
        <v>834</v>
      </c>
      <c r="F451" s="50">
        <v>318.94</v>
      </c>
      <c r="G451" s="8" t="s">
        <v>760</v>
      </c>
      <c r="H451" s="8" t="s">
        <v>1500</v>
      </c>
      <c r="I451" s="25">
        <v>2015</v>
      </c>
      <c r="J451" s="26" t="s">
        <v>1165</v>
      </c>
      <c r="K451" s="50"/>
    </row>
    <row r="452" spans="1:11" ht="12.75" customHeight="1">
      <c r="A452" s="8">
        <v>117</v>
      </c>
      <c r="B452" s="15">
        <v>42339</v>
      </c>
      <c r="C452" s="1" t="s">
        <v>1643</v>
      </c>
      <c r="D452" t="s">
        <v>963</v>
      </c>
      <c r="E452" s="14" t="s">
        <v>1644</v>
      </c>
      <c r="F452" s="50">
        <v>131.76</v>
      </c>
      <c r="G452" s="8" t="s">
        <v>1645</v>
      </c>
      <c r="H452" s="8" t="s">
        <v>1411</v>
      </c>
      <c r="I452" s="24">
        <v>42335</v>
      </c>
      <c r="J452" s="26" t="s">
        <v>343</v>
      </c>
      <c r="K452" s="50"/>
    </row>
    <row r="453" spans="1:11" ht="12.75" customHeight="1">
      <c r="A453" s="8">
        <v>118</v>
      </c>
      <c r="B453" s="15">
        <v>42339</v>
      </c>
      <c r="C453" s="1" t="s">
        <v>1646</v>
      </c>
      <c r="D453" t="s">
        <v>1659</v>
      </c>
      <c r="E453" s="14" t="s">
        <v>1647</v>
      </c>
      <c r="F453" s="50">
        <v>1878.8</v>
      </c>
      <c r="G453" s="8" t="s">
        <v>1648</v>
      </c>
      <c r="H453" s="8" t="s">
        <v>1649</v>
      </c>
      <c r="I453" s="24">
        <v>42303</v>
      </c>
      <c r="J453" s="26" t="s">
        <v>1650</v>
      </c>
      <c r="K453" s="50"/>
    </row>
    <row r="454" spans="1:11" ht="12.75" customHeight="1">
      <c r="A454" s="8">
        <v>119</v>
      </c>
      <c r="B454" s="15">
        <v>42340</v>
      </c>
      <c r="C454" s="1" t="s">
        <v>80</v>
      </c>
      <c r="D454" t="s">
        <v>210</v>
      </c>
      <c r="E454" s="14" t="s">
        <v>211</v>
      </c>
      <c r="F454" s="50">
        <v>393.23</v>
      </c>
      <c r="G454" s="8" t="s">
        <v>1651</v>
      </c>
      <c r="H454" s="8" t="s">
        <v>1652</v>
      </c>
      <c r="I454" s="24">
        <v>42305</v>
      </c>
      <c r="J454" s="26" t="s">
        <v>343</v>
      </c>
      <c r="K454" s="50"/>
    </row>
    <row r="455" spans="1:11" ht="12.75" customHeight="1">
      <c r="A455" s="8">
        <v>120</v>
      </c>
      <c r="B455" s="15">
        <v>42340</v>
      </c>
      <c r="C455" s="1" t="s">
        <v>979</v>
      </c>
      <c r="D455" t="s">
        <v>980</v>
      </c>
      <c r="E455" s="14" t="s">
        <v>981</v>
      </c>
      <c r="F455" s="30">
        <v>193.71</v>
      </c>
      <c r="G455" s="8" t="s">
        <v>1655</v>
      </c>
      <c r="H455" s="8" t="s">
        <v>1656</v>
      </c>
      <c r="I455" s="24">
        <v>42317</v>
      </c>
      <c r="J455" s="26" t="s">
        <v>343</v>
      </c>
      <c r="K455" s="30"/>
    </row>
    <row r="456" spans="1:10" ht="12.75" customHeight="1">
      <c r="A456" s="8">
        <v>121</v>
      </c>
      <c r="B456" s="15">
        <v>42347</v>
      </c>
      <c r="C456" s="1" t="s">
        <v>1485</v>
      </c>
      <c r="D456" s="35" t="s">
        <v>1486</v>
      </c>
      <c r="E456" s="36" t="s">
        <v>1494</v>
      </c>
      <c r="F456" s="30">
        <v>237461.78</v>
      </c>
      <c r="G456" s="8" t="s">
        <v>343</v>
      </c>
      <c r="H456" s="8" t="s">
        <v>1666</v>
      </c>
      <c r="I456" s="25" t="s">
        <v>343</v>
      </c>
      <c r="J456" s="26" t="s">
        <v>343</v>
      </c>
    </row>
    <row r="457" spans="1:10" ht="12.75" customHeight="1">
      <c r="A457" s="8">
        <v>122</v>
      </c>
      <c r="B457" s="15">
        <v>42349</v>
      </c>
      <c r="C457" s="1" t="s">
        <v>12</v>
      </c>
      <c r="D457" t="s">
        <v>1667</v>
      </c>
      <c r="E457" s="14" t="s">
        <v>1668</v>
      </c>
      <c r="F457" s="30">
        <v>18309.21</v>
      </c>
      <c r="G457" s="8" t="s">
        <v>1669</v>
      </c>
      <c r="H457" s="8" t="s">
        <v>1670</v>
      </c>
      <c r="I457" s="24">
        <v>42340</v>
      </c>
      <c r="J457" s="26" t="s">
        <v>343</v>
      </c>
    </row>
    <row r="458" spans="1:10" ht="12.75" customHeight="1">
      <c r="A458" s="8">
        <v>122</v>
      </c>
      <c r="B458" s="15">
        <v>42349</v>
      </c>
      <c r="C458" s="1" t="s">
        <v>13</v>
      </c>
      <c r="D458" t="s">
        <v>150</v>
      </c>
      <c r="E458" s="14" t="s">
        <v>151</v>
      </c>
      <c r="F458" s="30">
        <v>7136.7</v>
      </c>
      <c r="G458" s="8" t="s">
        <v>1671</v>
      </c>
      <c r="H458" s="14" t="s">
        <v>1672</v>
      </c>
      <c r="I458" s="24">
        <v>42340</v>
      </c>
      <c r="J458" s="26" t="s">
        <v>343</v>
      </c>
    </row>
    <row r="459" spans="1:10" ht="12.75" customHeight="1">
      <c r="A459" s="8">
        <v>122</v>
      </c>
      <c r="B459" s="15">
        <v>42349</v>
      </c>
      <c r="C459" s="34" t="s">
        <v>129</v>
      </c>
      <c r="D459" s="35" t="s">
        <v>152</v>
      </c>
      <c r="E459" s="36" t="s">
        <v>153</v>
      </c>
      <c r="F459" s="37">
        <v>3750</v>
      </c>
      <c r="G459" s="31" t="s">
        <v>541</v>
      </c>
      <c r="H459" s="31" t="s">
        <v>343</v>
      </c>
      <c r="I459" s="38">
        <v>2015</v>
      </c>
      <c r="J459" s="26" t="s">
        <v>343</v>
      </c>
    </row>
    <row r="460" spans="1:10" ht="12.75" customHeight="1">
      <c r="A460" s="8">
        <v>123</v>
      </c>
      <c r="B460" s="15">
        <v>42349</v>
      </c>
      <c r="C460" s="1" t="s">
        <v>1673</v>
      </c>
      <c r="D460" t="s">
        <v>1674</v>
      </c>
      <c r="E460" s="14" t="s">
        <v>1675</v>
      </c>
      <c r="F460" s="30">
        <v>1512.8</v>
      </c>
      <c r="G460" s="8" t="s">
        <v>1676</v>
      </c>
      <c r="H460" s="8">
        <v>624</v>
      </c>
      <c r="I460" s="24">
        <v>42348</v>
      </c>
      <c r="J460" s="26" t="s">
        <v>1677</v>
      </c>
    </row>
    <row r="461" spans="1:10" ht="12.75" customHeight="1">
      <c r="A461" s="8">
        <v>124</v>
      </c>
      <c r="B461" s="15">
        <v>42354</v>
      </c>
      <c r="C461" s="1" t="s">
        <v>78</v>
      </c>
      <c r="D461" t="s">
        <v>208</v>
      </c>
      <c r="E461" s="14" t="s">
        <v>209</v>
      </c>
      <c r="F461" s="30">
        <v>1187.29</v>
      </c>
      <c r="G461" s="8" t="s">
        <v>1678</v>
      </c>
      <c r="H461" s="8" t="s">
        <v>1679</v>
      </c>
      <c r="I461" s="24">
        <v>42248</v>
      </c>
      <c r="J461" s="26" t="s">
        <v>343</v>
      </c>
    </row>
    <row r="462" spans="1:10" ht="12.75" customHeight="1">
      <c r="A462" s="8">
        <v>124</v>
      </c>
      <c r="B462" s="15">
        <v>42354</v>
      </c>
      <c r="C462" s="1" t="s">
        <v>53</v>
      </c>
      <c r="D462" t="s">
        <v>194</v>
      </c>
      <c r="E462" s="14" t="s">
        <v>195</v>
      </c>
      <c r="F462" s="30">
        <v>1958.4</v>
      </c>
      <c r="G462" s="8" t="s">
        <v>1680</v>
      </c>
      <c r="H462" s="15" t="s">
        <v>1681</v>
      </c>
      <c r="I462" s="15">
        <v>42292</v>
      </c>
      <c r="J462" s="26" t="s">
        <v>343</v>
      </c>
    </row>
    <row r="463" spans="1:10" ht="12.75" customHeight="1">
      <c r="A463" s="8">
        <v>124</v>
      </c>
      <c r="B463" s="15">
        <v>42354</v>
      </c>
      <c r="C463" s="1" t="s">
        <v>34</v>
      </c>
      <c r="D463" t="s">
        <v>1682</v>
      </c>
      <c r="E463" s="14" t="s">
        <v>183</v>
      </c>
      <c r="F463" s="30">
        <v>13359</v>
      </c>
      <c r="G463" s="8" t="s">
        <v>1683</v>
      </c>
      <c r="H463" s="8">
        <v>522</v>
      </c>
      <c r="I463" s="24">
        <v>42268</v>
      </c>
      <c r="J463" s="26" t="s">
        <v>1684</v>
      </c>
    </row>
    <row r="464" spans="1:10" ht="12.75" customHeight="1">
      <c r="A464" s="8">
        <v>125</v>
      </c>
      <c r="B464" s="15">
        <v>42354</v>
      </c>
      <c r="C464" s="1" t="s">
        <v>24</v>
      </c>
      <c r="D464" t="s">
        <v>847</v>
      </c>
      <c r="E464" s="14" t="s">
        <v>169</v>
      </c>
      <c r="F464" s="30">
        <v>489.92</v>
      </c>
      <c r="G464" s="8" t="s">
        <v>1685</v>
      </c>
      <c r="H464" s="8" t="s">
        <v>1686</v>
      </c>
      <c r="I464" s="24">
        <v>42247</v>
      </c>
      <c r="J464" s="26" t="s">
        <v>1207</v>
      </c>
    </row>
    <row r="465" spans="1:10" ht="12.75" customHeight="1">
      <c r="A465" s="8">
        <v>125</v>
      </c>
      <c r="B465" s="15">
        <v>42354</v>
      </c>
      <c r="C465" s="1" t="s">
        <v>4</v>
      </c>
      <c r="D465" t="s">
        <v>1687</v>
      </c>
      <c r="E465" s="14" t="s">
        <v>137</v>
      </c>
      <c r="F465" s="30">
        <v>116.51</v>
      </c>
      <c r="G465" s="8" t="s">
        <v>1688</v>
      </c>
      <c r="H465" s="8" t="s">
        <v>1689</v>
      </c>
      <c r="I465" s="24">
        <v>42247</v>
      </c>
      <c r="J465" s="26" t="s">
        <v>1164</v>
      </c>
    </row>
    <row r="466" spans="1:10" ht="12.75" customHeight="1">
      <c r="A466" s="8">
        <v>125</v>
      </c>
      <c r="B466" s="15">
        <v>42354</v>
      </c>
      <c r="C466" s="1" t="s">
        <v>33</v>
      </c>
      <c r="D466" t="s">
        <v>180</v>
      </c>
      <c r="E466" s="14" t="s">
        <v>1538</v>
      </c>
      <c r="F466" s="30">
        <v>979.42</v>
      </c>
      <c r="G466" s="8" t="s">
        <v>1690</v>
      </c>
      <c r="H466" s="8">
        <v>20158017923</v>
      </c>
      <c r="I466" s="24">
        <v>42277</v>
      </c>
      <c r="J466" s="26" t="s">
        <v>1384</v>
      </c>
    </row>
    <row r="467" spans="1:10" ht="12.75" customHeight="1">
      <c r="A467" s="8">
        <v>125</v>
      </c>
      <c r="B467" s="15">
        <v>42354</v>
      </c>
      <c r="C467" s="1" t="s">
        <v>25</v>
      </c>
      <c r="D467" t="s">
        <v>170</v>
      </c>
      <c r="E467" s="14" t="s">
        <v>171</v>
      </c>
      <c r="F467" s="30">
        <v>180.07</v>
      </c>
      <c r="G467" s="8" t="s">
        <v>1691</v>
      </c>
      <c r="H467" s="8" t="s">
        <v>1692</v>
      </c>
      <c r="I467" s="24">
        <v>42234</v>
      </c>
      <c r="J467" s="26" t="s">
        <v>1200</v>
      </c>
    </row>
    <row r="468" spans="1:10" ht="12.75" customHeight="1">
      <c r="A468" s="8">
        <v>125</v>
      </c>
      <c r="B468" s="15">
        <v>42354</v>
      </c>
      <c r="C468" s="1" t="s">
        <v>3</v>
      </c>
      <c r="D468" t="s">
        <v>134</v>
      </c>
      <c r="E468" s="14" t="s">
        <v>135</v>
      </c>
      <c r="F468" s="30">
        <v>170.8</v>
      </c>
      <c r="G468" s="8" t="s">
        <v>1693</v>
      </c>
      <c r="H468" s="8" t="s">
        <v>1694</v>
      </c>
      <c r="I468" s="24">
        <v>42247</v>
      </c>
      <c r="J468" s="26" t="s">
        <v>1221</v>
      </c>
    </row>
    <row r="469" spans="1:10" ht="12.75" customHeight="1">
      <c r="A469" s="8">
        <v>125</v>
      </c>
      <c r="B469" s="15">
        <v>42354</v>
      </c>
      <c r="C469" s="1" t="s">
        <v>1086</v>
      </c>
      <c r="D469" t="s">
        <v>1089</v>
      </c>
      <c r="E469" s="14" t="s">
        <v>1090</v>
      </c>
      <c r="F469" s="30">
        <v>3741.34</v>
      </c>
      <c r="G469" s="8" t="s">
        <v>1695</v>
      </c>
      <c r="H469" s="8" t="s">
        <v>1696</v>
      </c>
      <c r="I469" s="24">
        <v>42256</v>
      </c>
      <c r="J469" s="26" t="s">
        <v>1108</v>
      </c>
    </row>
    <row r="470" spans="1:10" ht="12.75" customHeight="1">
      <c r="A470" s="8">
        <v>125</v>
      </c>
      <c r="B470" s="15">
        <v>42354</v>
      </c>
      <c r="C470" s="1" t="s">
        <v>7</v>
      </c>
      <c r="D470" t="s">
        <v>442</v>
      </c>
      <c r="E470" s="14" t="s">
        <v>414</v>
      </c>
      <c r="F470" s="30">
        <v>922.57</v>
      </c>
      <c r="G470" s="8" t="s">
        <v>1697</v>
      </c>
      <c r="H470" s="8" t="s">
        <v>1698</v>
      </c>
      <c r="I470" s="24">
        <v>42247</v>
      </c>
      <c r="J470" s="26" t="s">
        <v>1335</v>
      </c>
    </row>
    <row r="471" spans="1:10" ht="12.75" customHeight="1">
      <c r="A471" s="8">
        <v>125</v>
      </c>
      <c r="B471" s="15">
        <v>42354</v>
      </c>
      <c r="C471" s="1" t="s">
        <v>26</v>
      </c>
      <c r="D471" t="s">
        <v>1076</v>
      </c>
      <c r="E471" s="14" t="s">
        <v>173</v>
      </c>
      <c r="F471" s="30">
        <v>4636</v>
      </c>
      <c r="G471" s="8" t="s">
        <v>1699</v>
      </c>
      <c r="H471" s="8" t="s">
        <v>1700</v>
      </c>
      <c r="I471" s="24">
        <v>42247</v>
      </c>
      <c r="J471" s="26" t="s">
        <v>1701</v>
      </c>
    </row>
    <row r="472" spans="1:10" ht="12.75" customHeight="1">
      <c r="A472" s="8">
        <v>125</v>
      </c>
      <c r="B472" s="15">
        <v>42354</v>
      </c>
      <c r="C472" s="1" t="s">
        <v>30</v>
      </c>
      <c r="D472" t="s">
        <v>176</v>
      </c>
      <c r="E472" s="14" t="s">
        <v>177</v>
      </c>
      <c r="F472" s="30">
        <v>533</v>
      </c>
      <c r="G472" s="8" t="s">
        <v>1702</v>
      </c>
      <c r="H472" s="8">
        <v>1772</v>
      </c>
      <c r="I472" s="24">
        <v>42247</v>
      </c>
      <c r="J472" s="26" t="s">
        <v>343</v>
      </c>
    </row>
    <row r="473" spans="1:10" ht="12.75" customHeight="1">
      <c r="A473" s="8">
        <v>125</v>
      </c>
      <c r="B473" s="15">
        <v>42354</v>
      </c>
      <c r="C473" s="1" t="s">
        <v>8</v>
      </c>
      <c r="D473" t="s">
        <v>824</v>
      </c>
      <c r="E473" s="14" t="s">
        <v>143</v>
      </c>
      <c r="F473" s="30">
        <v>1108.94</v>
      </c>
      <c r="G473" s="8" t="s">
        <v>1703</v>
      </c>
      <c r="H473" s="8" t="s">
        <v>1704</v>
      </c>
      <c r="I473" s="24">
        <v>42247</v>
      </c>
      <c r="J473" s="26" t="s">
        <v>1187</v>
      </c>
    </row>
    <row r="474" ht="12.75" customHeight="1">
      <c r="F474" s="50">
        <f>SUBTOTAL(9,F266:F473)</f>
        <v>725015.2699999998</v>
      </c>
    </row>
    <row r="475" ht="12.75" customHeight="1">
      <c r="F475" s="50">
        <f>+F474/1.22</f>
        <v>594274.8114754097</v>
      </c>
    </row>
  </sheetData>
  <autoFilter ref="A1:O475"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pc3</cp:lastModifiedBy>
  <dcterms:created xsi:type="dcterms:W3CDTF">2014-08-14T10:05:26Z</dcterms:created>
  <dcterms:modified xsi:type="dcterms:W3CDTF">2015-12-29T16:14:16Z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01734361CD07C3C85B968AA4B2781C480C5E84517533FB2EE1174F74E95997FC9503DC872D15E7FE07B95AE100ED7F409BADCED933D21BEA5AF5637F9D7169141FCB67B2363F6FA898EF0808A7C2124FBE360506102A4C18BB3130AF0E1125C1281985C8325C36A108103CD7E1EE2606E14D96DDE04850F8F68DAE8BDF69A0A</vt:lpwstr>
  </property>
  <property fmtid="{D5CDD505-2E9C-101B-9397-08002B2CF9AE}" pid="3" name="Business Objects Context Information1">
    <vt:lpwstr>A112FD5596D1FEC089FF7DFE1457610FCE0C3B4B7FF88E179ECFEF01843BBFB33787396E022F427996D60188110FBC9F2666785B881F5B3F7E0C8813C52413DDDA68053AB7910A52DF8AC1E3E49AB0E056B45A4EF745CC5873B1C7808A8E626119A1B47BDCD16A92561C07B4A10366C109EE7FFD4FDCA3C140A56585A73BAE4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AD5A809FC2A17EC06ACD5E5DEF104CF797CA696595904C22DC61BC522F95EF91A7DFD893F432B6CC3C1749FC8A4E7B1B3D7E445080AFAC9E4FBEC5E2074615872C20FE39CE658A4DAFE98D321BB15F3FB8E3E846D6A7B8930465810580B2A2EFEE7E4EEEBE14AC5A7F69D261482915182FCC155488B23194C634C2F62A6BD2F</vt:lpwstr>
  </property>
  <property fmtid="{D5CDD505-2E9C-101B-9397-08002B2CF9AE}" pid="7" name="Business Objects Context Information5">
    <vt:lpwstr>8791CD62FBD4440156AEF010F22CDB68077020C070A1A35A4FDCE7CE9D03E35407DA8972C394F73E182EEE23CC4A1E106DF5B7BF5081B2AD0A4792B5AC8D8D6900CB60B30AD976D01C0FF54776BC4A623E0772233C7D0C43EE81381087D26C006F14899C0306A43D2E6933BACAF44E20E5A00ABE69059E9278DDE7834AB1AE3</vt:lpwstr>
  </property>
  <property fmtid="{D5CDD505-2E9C-101B-9397-08002B2CF9AE}" pid="8" name="Business Objects Context Information6">
    <vt:lpwstr>385F5F95</vt:lpwstr>
  </property>
</Properties>
</file>