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25" activeTab="5"/>
  </bookViews>
  <sheets>
    <sheet name="scheda apo " sheetId="1" r:id="rId1"/>
    <sheet name="Ob. 1" sheetId="2" r:id="rId2"/>
    <sheet name="Ob. 2" sheetId="3" r:id="rId3"/>
    <sheet name="Ob. 3" sheetId="4" r:id="rId4"/>
    <sheet name="Ob. 4" sheetId="5" r:id="rId5"/>
    <sheet name="Ob. 5" sheetId="6" r:id="rId6"/>
    <sheet name="RIEPILOGO" sheetId="7" r:id="rId7"/>
  </sheets>
  <definedNames>
    <definedName name="_xlfn.IFERROR" hidden="1">#NAME?</definedName>
    <definedName name="_xlnm.Print_Area" localSheetId="1">'Ob. 1'!$A$1:$AK$67</definedName>
    <definedName name="_xlnm.Print_Area" localSheetId="2">'Ob. 2'!$A$1:$AK$67</definedName>
    <definedName name="_xlnm.Print_Area" localSheetId="3">'Ob. 3'!$A$1:$AK$67</definedName>
    <definedName name="_xlnm.Print_Area" localSheetId="4">'Ob. 4'!$A$1:$AK$67</definedName>
    <definedName name="_xlnm.Print_Area" localSheetId="5">'Ob. 5'!$A$1:$AK$67</definedName>
    <definedName name="_xlnm.Print_Area" localSheetId="6">'RIEPILOGO'!$A$1:$X$35</definedName>
    <definedName name="_xlnm.Print_Area" localSheetId="0">'scheda apo '!$B$2:$H$31</definedName>
    <definedName name="motivazioni" localSheetId="1">#REF!</definedName>
    <definedName name="motivazioni" localSheetId="2">#REF!</definedName>
    <definedName name="motivazioni" localSheetId="3">#REF!</definedName>
    <definedName name="motivazioni" localSheetId="4">#REF!</definedName>
    <definedName name="motivazioni" localSheetId="5">#REF!</definedName>
    <definedName name="motivazioni">#REF!</definedName>
  </definedNames>
  <calcPr fullCalcOnLoad="1"/>
</workbook>
</file>

<file path=xl/sharedStrings.xml><?xml version="1.0" encoding="utf-8"?>
<sst xmlns="http://schemas.openxmlformats.org/spreadsheetml/2006/main" count="739" uniqueCount="152">
  <si>
    <t>AREA</t>
  </si>
  <si>
    <t>PARAMETRI</t>
  </si>
  <si>
    <t>PERIODO DI VALUTAZIONE</t>
  </si>
  <si>
    <t>AREA\SETTORE</t>
  </si>
  <si>
    <t>Capacità di allineare i propri comportamenti alle necessità, alle priorità e agli obiettivi dell'ente</t>
  </si>
  <si>
    <t>Descrizione</t>
  </si>
  <si>
    <t>EVENTUALI OSSERVAZIONI DEL VALUTATORE:</t>
  </si>
  <si>
    <t>EVENTUALI OSSERVAZIONI DEL VALUTATO:</t>
  </si>
  <si>
    <t>Performance misurata sugli Indicatori di efficacia e di efficienza (desumibile dal PEG e dagli altri strumenti di programmazione) assegnati all'unità organizzativa.</t>
  </si>
  <si>
    <t>Peso ponderato</t>
  </si>
  <si>
    <t xml:space="preserve">GRADO DI CONSEGUIMENTO </t>
  </si>
  <si>
    <t>Qualità del contributo assicurato alla Performance generale dell'Ente</t>
  </si>
  <si>
    <t>Organizzazione e innovazione</t>
  </si>
  <si>
    <t>Collaborazione, comunicazione e integrazione</t>
  </si>
  <si>
    <t>Orientamento al cittadino e/o al cliente interno</t>
  </si>
  <si>
    <t>Capacità dimostrate di saper lavorare in gruppo e di collaborare con persone inserite in altri settori/enti al fine della realizzazione dei progetti e/o della risoluzione di problemi</t>
  </si>
  <si>
    <t>Capacità di motivare i collaboratori, di svilupparne le competenze e le capacità
Capacità di governare il processo di valutazione, attraverso una chiara definizione degli obiettivi assegnati e delle attese, una motivata differenziazione della valutazione e il rispetto delle procedure e dei metodi di valutazione adottati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</si>
  <si>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</si>
  <si>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Capacità dimostrate di:
- partecipare alla costruzione degli obiettivi
- tradurre gli obiettivi in piani di azione e di darne realizzazione
- adattarsi ai cambiamenti intervenuti all’interno dell’amministrazione
Capacità dimostrata di stimolare l’innovazione  a livello informatico, organizzativo e/o procedurale</t>
  </si>
  <si>
    <t xml:space="preserve"> VALUTAZIONE TOTALE</t>
  </si>
  <si>
    <t>OBIETTIVI E PERFORMANCE</t>
  </si>
  <si>
    <t>Valorizzazione e corretta valutazione dei propri collaboratori</t>
  </si>
  <si>
    <r>
      <t xml:space="preserve">COMPETENZE PROFESSIONALI E </t>
    </r>
    <r>
      <rPr>
        <b/>
        <sz val="14"/>
        <rFont val="Calibri"/>
        <family val="2"/>
      </rPr>
      <t>MANAGERIALI</t>
    </r>
  </si>
  <si>
    <t>SOGGETTO VALUTATORE</t>
  </si>
  <si>
    <t>Data colloquio (iniziale-intermedio-finale): ....../....../..........</t>
  </si>
  <si>
    <t>Firma valutato _____________________________________________</t>
  </si>
  <si>
    <t>Luogo e Data _________________</t>
  </si>
  <si>
    <t>OBIETTIVO OPERATIVO DUP</t>
  </si>
  <si>
    <t>NATURA OBIETTIVO</t>
  </si>
  <si>
    <t>OBIETTIVO STRATEGICO DUP</t>
  </si>
  <si>
    <t>Obiettivo trasversale ad altri settori/uffici</t>
  </si>
  <si>
    <t>RISORSE FINANZIARIE</t>
  </si>
  <si>
    <t>ASSESSORE</t>
  </si>
  <si>
    <t>DIRIGENTE/RESPONSABILE</t>
  </si>
  <si>
    <t>SETTORE</t>
  </si>
  <si>
    <t>ALTRI SETTORI/SERVIZI COINVOLTI</t>
  </si>
  <si>
    <t>RISORSE UMANE</t>
  </si>
  <si>
    <t>UTENTI PORTATORI DI INTERESSI</t>
  </si>
  <si>
    <t>CAT. A</t>
  </si>
  <si>
    <t>CAT. B</t>
  </si>
  <si>
    <t>CAT. C</t>
  </si>
  <si>
    <t>DURATA</t>
  </si>
  <si>
    <t>CAT. D</t>
  </si>
  <si>
    <t>Inizio attività</t>
  </si>
  <si>
    <t>Conclusione attività</t>
  </si>
  <si>
    <t>DIRIGENTI</t>
  </si>
  <si>
    <t>Totale:</t>
  </si>
  <si>
    <t>DESCRIZIONE OBIETTIVO</t>
  </si>
  <si>
    <t>RISULTATI E IMPATTI ATTESI</t>
  </si>
  <si>
    <t>Descrizione Indicatori</t>
  </si>
  <si>
    <t>Unità di misurazione</t>
  </si>
  <si>
    <t>Valore fine anno precedente</t>
  </si>
  <si>
    <t>Target previsto anno</t>
  </si>
  <si>
    <t>Andamento target a metà anno</t>
  </si>
  <si>
    <t>Risultato finale</t>
  </si>
  <si>
    <t>Nr.</t>
  </si>
  <si>
    <t>Attività del cronoprogramma</t>
  </si>
  <si>
    <t>Responsabile delle fasi</t>
  </si>
  <si>
    <t>Personale di supporto int./est. al settore</t>
  </si>
  <si>
    <t>Tempistica delle attività per anno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</si>
  <si>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</si>
  <si>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</si>
  <si>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</si>
  <si>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</si>
  <si>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</si>
  <si>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</si>
  <si>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</si>
  <si>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</si>
  <si>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</si>
  <si>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</si>
  <si>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</si>
  <si>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</si>
  <si>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</si>
  <si>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20....</t>
  </si>
  <si>
    <t>x</t>
  </si>
  <si>
    <t>Monitoraggio semestrale - Relazione</t>
  </si>
  <si>
    <r>
      <t>Risultati e impatti raggiunti e scostamenti (</t>
    </r>
    <r>
      <rPr>
        <b/>
        <i/>
        <sz val="12"/>
        <color indexed="8"/>
        <rFont val="Arial1"/>
        <family val="0"/>
      </rPr>
      <t>Rendiconto fine anno</t>
    </r>
    <r>
      <rPr>
        <b/>
        <sz val="12"/>
        <color indexed="8"/>
        <rFont val="Arial1"/>
        <family val="0"/>
      </rPr>
      <t>)</t>
    </r>
  </si>
  <si>
    <t>20.....</t>
  </si>
  <si>
    <t>NO</t>
  </si>
  <si>
    <t>SI</t>
  </si>
  <si>
    <t>-</t>
  </si>
  <si>
    <t xml:space="preserve">Data ......../........./........... </t>
  </si>
  <si>
    <t>Firma ................................................................................</t>
  </si>
  <si>
    <t xml:space="preserve">Data ......../........./...........                                                                                                                      </t>
  </si>
  <si>
    <t>Obiettivo
pluriennale</t>
  </si>
  <si>
    <t>Previsto</t>
  </si>
  <si>
    <t>Non realizzato</t>
  </si>
  <si>
    <t>Firma valutatore _____________________________________________</t>
  </si>
  <si>
    <t>COMPETENZE</t>
  </si>
  <si>
    <t>OBIETTIVI</t>
  </si>
  <si>
    <t>Responsabile</t>
  </si>
  <si>
    <t>AREE VALUT.</t>
  </si>
  <si>
    <t>TOT. COMP.</t>
  </si>
  <si>
    <t>TOT OB</t>
  </si>
  <si>
    <t>PIANO DELLA PERFORMANCE 2018/2020
RIEPILOGO</t>
  </si>
  <si>
    <t>Peso teorico</t>
  </si>
  <si>
    <t>Punteggio ponderato</t>
  </si>
  <si>
    <t>Grado di conseguimento</t>
  </si>
  <si>
    <t>Ob 1</t>
  </si>
  <si>
    <t>Ob 2</t>
  </si>
  <si>
    <t>Ob 3</t>
  </si>
  <si>
    <t>Ob 4</t>
  </si>
  <si>
    <t>Performance dell'unità organizzativa di diretta responsabilità</t>
  </si>
  <si>
    <t>Performance dell'unità organizzativa</t>
  </si>
  <si>
    <t>FUNZIONARIO VALUTATO</t>
  </si>
  <si>
    <t>CATEGORIA</t>
  </si>
  <si>
    <t>UNITÀ ORG.</t>
  </si>
  <si>
    <t>COMPETENZE PROFESSIONALI E MANAGERIALI</t>
  </si>
  <si>
    <t>RIEPILOGO</t>
  </si>
  <si>
    <t>PESO TEORICO</t>
  </si>
  <si>
    <t>PUNTEGGIO PONDERATO</t>
  </si>
  <si>
    <t>Controllo soglia ai sensi dell'art. 55-quater, comma 1, lett. f-quinquies del D.Lgs. n. 165/2001</t>
  </si>
  <si>
    <t>Nota bene</t>
  </si>
  <si>
    <t>Ai fini dell'utilizzo del foglio, compilare esclusivamente le caselle bianche</t>
  </si>
  <si>
    <t>Realizzato</t>
  </si>
  <si>
    <t>Stato</t>
  </si>
  <si>
    <t>Firma ...................................................................</t>
  </si>
  <si>
    <t>Specifici obiettivi assegnati</t>
  </si>
  <si>
    <t xml:space="preserve"> VALUTAZIONE</t>
  </si>
  <si>
    <t>TOTALE OBIETTIVI E PERFORMANCE</t>
  </si>
  <si>
    <t xml:space="preserve">TOTALE COMPETENZE </t>
  </si>
  <si>
    <t>Ob 5</t>
  </si>
  <si>
    <t>Ob 6</t>
  </si>
  <si>
    <t>Ob 7</t>
  </si>
  <si>
    <t>Ob 8</t>
  </si>
  <si>
    <t>Ob 9</t>
  </si>
  <si>
    <t>Ob 10</t>
  </si>
  <si>
    <t xml:space="preserve">PESO TEORICO </t>
  </si>
  <si>
    <t xml:space="preserve">Titolo: </t>
  </si>
  <si>
    <t xml:space="preserve">Scheda obiettivo n.  </t>
  </si>
  <si>
    <t>NUM. OB.</t>
  </si>
  <si>
    <t>DOTT.SSA PACELLI PAOLA</t>
  </si>
  <si>
    <t>AMMINISTRATIVA</t>
  </si>
  <si>
    <t>ANNO 2020</t>
  </si>
  <si>
    <t xml:space="preserve">Gestione procedura concorsuale per due assunzioni nella categoria D – istruttore direttivo amministrativo contabile  </t>
  </si>
  <si>
    <t>Matrimoni civili in strutture ricettive e luoghi privati : gestione procedura concorsuale a seguito nulla osta dell’Amministrazione Comunale</t>
  </si>
  <si>
    <t xml:space="preserve">Effettuazione verifiche anagrafiche relative ai requisiti previsti per richiedenti il reddito di cittadinanza  </t>
  </si>
  <si>
    <t>Adempimenti inerenti la seconda fase procedura di invio DAT al Ministero della salute delle Disposizioni Anticipate di Trattamento di Fine vita acquisite dal 2018 al 01.02.2020</t>
  </si>
  <si>
    <t xml:space="preserve">Gestione e implementazione procedura di elaborazione cartellini personale dipendente. </t>
  </si>
  <si>
    <t>rimane 50+10 di cui sopra</t>
  </si>
  <si>
    <t>Questi obiettivi devono essere dati</t>
  </si>
  <si>
    <t xml:space="preserve"> 1) Nomina commissione entro il 30/09/2020
2) Assistenza gestione prove ottobre – novembre
3) Assunzione 2 unità personale cat. D entro il 31/12/2020
</t>
  </si>
  <si>
    <t>Bigozzi Federica</t>
  </si>
  <si>
    <t xml:space="preserve">1) Pubblicazione avviso di selezione entro il 30.09.2020
2)  Svolgimento procedura entro il 15.11.2020
3) Individuazione strutture cui private cui assegnare lo status di ufficio di stato civile  
</t>
  </si>
  <si>
    <t>Vorraso-Cestelli</t>
  </si>
  <si>
    <t>Verifica domande presentate dal 01 luglio 2020  al  31.12.2020</t>
  </si>
  <si>
    <t>Vorraso-Cestelli-nuovo addetto</t>
  </si>
  <si>
    <t>Scansione documentazione,  registrazione sul sito del Ministero della Salute, invio file criptato al Ministero</t>
  </si>
  <si>
    <t>Vorraso-Cestelli-Nuovo addetto</t>
  </si>
  <si>
    <t>&lt;</t>
  </si>
  <si>
    <t xml:space="preserve">Elaborazione cartellini e verifica completezza delle informazioni riportate - sollecito attenzione al responsabile competente in caso di  incompletezza dati </t>
  </si>
  <si>
    <t>Bigozzi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</si>
</sst>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dd/mm/yy"/>
    <numFmt numFmtId="174" formatCode="0.0"/>
    <numFmt numFmtId="175" formatCode="0_ ;\-0\ 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96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i/>
      <sz val="12"/>
      <color indexed="8"/>
      <name val="Arial1"/>
      <family val="0"/>
    </font>
    <font>
      <b/>
      <sz val="12"/>
      <color indexed="8"/>
      <name val="Arial1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Arial"/>
      <family val="2"/>
    </font>
    <font>
      <b/>
      <sz val="11"/>
      <color indexed="8"/>
      <name val="Arial1"/>
      <family val="2"/>
    </font>
    <font>
      <sz val="12"/>
      <color indexed="8"/>
      <name val="Arial1"/>
      <family val="0"/>
    </font>
    <font>
      <sz val="10"/>
      <color indexed="8"/>
      <name val="Arial1"/>
      <family val="0"/>
    </font>
    <font>
      <b/>
      <sz val="10.5"/>
      <color indexed="8"/>
      <name val="Arial1"/>
      <family val="0"/>
    </font>
    <font>
      <sz val="10"/>
      <color indexed="44"/>
      <name val="Arial1"/>
      <family val="0"/>
    </font>
    <font>
      <sz val="11"/>
      <color indexed="8"/>
      <name val="Arial1"/>
      <family val="0"/>
    </font>
    <font>
      <sz val="11"/>
      <color indexed="48"/>
      <name val="Arial1"/>
      <family val="2"/>
    </font>
    <font>
      <b/>
      <sz val="12"/>
      <color indexed="8"/>
      <name val="Calibri"/>
      <family val="2"/>
    </font>
    <font>
      <b/>
      <i/>
      <sz val="11"/>
      <color indexed="8"/>
      <name val="Arial1"/>
      <family val="0"/>
    </font>
    <font>
      <i/>
      <sz val="12"/>
      <color indexed="8"/>
      <name val="Calibri"/>
      <family val="0"/>
    </font>
    <font>
      <b/>
      <sz val="16"/>
      <name val="Calibri"/>
      <family val="2"/>
    </font>
    <font>
      <i/>
      <sz val="12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1"/>
      <family val="0"/>
    </font>
    <font>
      <b/>
      <sz val="18"/>
      <name val="Calibri"/>
      <family val="2"/>
    </font>
    <font>
      <b/>
      <sz val="14"/>
      <color indexed="8"/>
      <name val="Arial1"/>
      <family val="0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Arial1"/>
      <family val="0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0"/>
      <color rgb="FF000000"/>
      <name val="Arial"/>
      <family val="2"/>
    </font>
    <font>
      <b/>
      <sz val="11"/>
      <color rgb="FF000000"/>
      <name val="Arial1"/>
      <family val="2"/>
    </font>
    <font>
      <sz val="12"/>
      <color rgb="FF000000"/>
      <name val="Arial1"/>
      <family val="0"/>
    </font>
    <font>
      <sz val="10"/>
      <color rgb="FF000000"/>
      <name val="Arial1"/>
      <family val="0"/>
    </font>
    <font>
      <b/>
      <sz val="10.5"/>
      <color rgb="FF000000"/>
      <name val="Arial1"/>
      <family val="0"/>
    </font>
    <font>
      <sz val="10"/>
      <color rgb="FF66CCFF"/>
      <name val="Arial1"/>
      <family val="0"/>
    </font>
    <font>
      <sz val="11"/>
      <color rgb="FF000000"/>
      <name val="Arial1"/>
      <family val="0"/>
    </font>
    <font>
      <sz val="11"/>
      <color rgb="FF3399FF"/>
      <name val="Arial1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i/>
      <sz val="11"/>
      <color rgb="FF000000"/>
      <name val="Arial1"/>
      <family val="0"/>
    </font>
    <font>
      <i/>
      <sz val="12"/>
      <color theme="1"/>
      <name val="Calibri"/>
      <family val="0"/>
    </font>
    <font>
      <sz val="9"/>
      <color rgb="FF000000"/>
      <name val="Arial1"/>
      <family val="0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1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>
        <color rgb="FF000000"/>
      </top>
      <bottom/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/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/>
      <bottom style="medium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/>
      <top/>
      <bottom style="medium"/>
    </border>
    <border>
      <left/>
      <right style="medium"/>
      <top/>
      <bottom style="medium"/>
    </border>
    <border>
      <left/>
      <right style="thin">
        <color rgb="FF000000"/>
      </right>
      <top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medium"/>
      <right/>
      <top style="thin"/>
      <bottom/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medium"/>
      <right style="medium"/>
      <top/>
      <bottom style="medium"/>
    </border>
    <border>
      <left style="thin">
        <color indexed="8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6" fillId="29" borderId="0" applyNumberFormat="0" applyBorder="0" applyAlignment="0" applyProtection="0"/>
    <xf numFmtId="0" fontId="65" fillId="0" borderId="0">
      <alignment/>
      <protection/>
    </xf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top"/>
    </xf>
    <xf numFmtId="0" fontId="28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Alignment="1">
      <alignment vertical="center" wrapText="1"/>
    </xf>
    <xf numFmtId="0" fontId="30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vertical="center" wrapText="1"/>
    </xf>
    <xf numFmtId="0" fontId="33" fillId="4" borderId="14" xfId="0" applyFont="1" applyFill="1" applyBorder="1" applyAlignment="1">
      <alignment horizontal="left" vertical="center" wrapText="1"/>
    </xf>
    <xf numFmtId="0" fontId="33" fillId="4" borderId="14" xfId="0" applyFont="1" applyFill="1" applyBorder="1" applyAlignment="1">
      <alignment vertical="center" wrapText="1"/>
    </xf>
    <xf numFmtId="0" fontId="33" fillId="4" borderId="15" xfId="0" applyFont="1" applyFill="1" applyBorder="1" applyAlignment="1">
      <alignment vertical="center" wrapText="1"/>
    </xf>
    <xf numFmtId="0" fontId="31" fillId="34" borderId="16" xfId="0" applyFont="1" applyFill="1" applyBorder="1" applyAlignment="1" applyProtection="1">
      <alignment horizontal="center" vertical="center" wrapText="1"/>
      <protection locked="0"/>
    </xf>
    <xf numFmtId="9" fontId="27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 wrapText="1"/>
      <protection locked="0"/>
    </xf>
    <xf numFmtId="0" fontId="31" fillId="34" borderId="19" xfId="0" applyFont="1" applyFill="1" applyBorder="1" applyAlignment="1" applyProtection="1">
      <alignment horizontal="center" vertical="center" wrapText="1"/>
      <protection locked="0"/>
    </xf>
    <xf numFmtId="0" fontId="31" fillId="34" borderId="20" xfId="0" applyFont="1" applyFill="1" applyBorder="1" applyAlignment="1" applyProtection="1">
      <alignment horizontal="center" vertical="center" wrapText="1"/>
      <protection locked="0"/>
    </xf>
    <xf numFmtId="0" fontId="31" fillId="34" borderId="13" xfId="0" applyFont="1" applyFill="1" applyBorder="1" applyAlignment="1" applyProtection="1">
      <alignment horizontal="center" vertical="center" wrapText="1"/>
      <protection locked="0"/>
    </xf>
    <xf numFmtId="9" fontId="27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14" xfId="0" applyFont="1" applyFill="1" applyBorder="1" applyAlignment="1" applyProtection="1">
      <alignment horizontal="center" vertical="center" wrapText="1"/>
      <protection locked="0"/>
    </xf>
    <xf numFmtId="0" fontId="31" fillId="34" borderId="15" xfId="0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78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78" fillId="35" borderId="21" xfId="0" applyFont="1" applyFill="1" applyBorder="1" applyAlignment="1">
      <alignment horizontal="right" vertical="center"/>
    </xf>
    <xf numFmtId="0" fontId="79" fillId="0" borderId="0" xfId="0" applyFont="1" applyFill="1" applyBorder="1" applyAlignment="1">
      <alignment vertical="center"/>
    </xf>
    <xf numFmtId="0" fontId="78" fillId="35" borderId="22" xfId="0" applyFont="1" applyFill="1" applyBorder="1" applyAlignment="1">
      <alignment horizontal="right" vertical="center" wrapText="1"/>
    </xf>
    <xf numFmtId="0" fontId="78" fillId="36" borderId="23" xfId="0" applyFont="1" applyFill="1" applyBorder="1" applyAlignment="1">
      <alignment horizontal="center" vertical="center"/>
    </xf>
    <xf numFmtId="0" fontId="78" fillId="36" borderId="24" xfId="0" applyFont="1" applyFill="1" applyBorder="1" applyAlignment="1">
      <alignment horizontal="center" vertical="center"/>
    </xf>
    <xf numFmtId="0" fontId="78" fillId="36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80" fillId="0" borderId="26" xfId="0" applyFont="1" applyFill="1" applyBorder="1" applyAlignment="1">
      <alignment horizontal="right" vertical="center"/>
    </xf>
    <xf numFmtId="0" fontId="0" fillId="0" borderId="26" xfId="0" applyNumberFormat="1" applyFill="1" applyBorder="1" applyAlignment="1">
      <alignment horizontal="center" vertical="center"/>
    </xf>
    <xf numFmtId="14" fontId="78" fillId="0" borderId="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right" vertical="center"/>
    </xf>
    <xf numFmtId="0" fontId="77" fillId="0" borderId="0" xfId="0" applyFont="1" applyFill="1" applyBorder="1" applyAlignment="1">
      <alignment horizontal="center" vertical="center"/>
    </xf>
    <xf numFmtId="0" fontId="81" fillId="0" borderId="27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Alignment="1">
      <alignment/>
    </xf>
    <xf numFmtId="0" fontId="81" fillId="35" borderId="28" xfId="0" applyFont="1" applyFill="1" applyBorder="1" applyAlignment="1">
      <alignment horizontal="center" vertical="center"/>
    </xf>
    <xf numFmtId="0" fontId="81" fillId="0" borderId="29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4" fillId="0" borderId="29" xfId="0" applyFont="1" applyFill="1" applyBorder="1" applyAlignment="1">
      <alignment horizontal="center" vertical="center"/>
    </xf>
    <xf numFmtId="0" fontId="81" fillId="0" borderId="30" xfId="0" applyFont="1" applyBorder="1" applyAlignment="1">
      <alignment horizontal="center" vertical="center"/>
    </xf>
    <xf numFmtId="0" fontId="85" fillId="0" borderId="30" xfId="0" applyFont="1" applyFill="1" applyBorder="1" applyAlignment="1">
      <alignment horizontal="center" vertical="center" wrapText="1"/>
    </xf>
    <xf numFmtId="0" fontId="85" fillId="0" borderId="30" xfId="0" applyFont="1" applyBorder="1" applyAlignment="1">
      <alignment horizontal="center"/>
    </xf>
    <xf numFmtId="0" fontId="85" fillId="0" borderId="30" xfId="0" applyFont="1" applyBorder="1" applyAlignment="1">
      <alignment/>
    </xf>
    <xf numFmtId="0" fontId="84" fillId="0" borderId="30" xfId="0" applyFont="1" applyFill="1" applyBorder="1" applyAlignment="1">
      <alignment horizontal="center" vertical="center"/>
    </xf>
    <xf numFmtId="0" fontId="81" fillId="0" borderId="30" xfId="0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4" fontId="83" fillId="0" borderId="0" xfId="0" applyNumberFormat="1" applyFont="1" applyFill="1" applyBorder="1" applyAlignment="1">
      <alignment vertical="center"/>
    </xf>
    <xf numFmtId="0" fontId="82" fillId="0" borderId="29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horizontal="center" vertical="center"/>
    </xf>
    <xf numFmtId="0" fontId="78" fillId="35" borderId="31" xfId="0" applyFont="1" applyFill="1" applyBorder="1" applyAlignment="1">
      <alignment horizontal="right" vertical="center"/>
    </xf>
    <xf numFmtId="0" fontId="78" fillId="34" borderId="32" xfId="0" applyFont="1" applyFill="1" applyBorder="1" applyAlignment="1">
      <alignment horizontal="center" vertical="center"/>
    </xf>
    <xf numFmtId="0" fontId="78" fillId="34" borderId="24" xfId="0" applyFont="1" applyFill="1" applyBorder="1" applyAlignment="1">
      <alignment horizontal="center" vertical="center"/>
    </xf>
    <xf numFmtId="0" fontId="83" fillId="34" borderId="24" xfId="0" applyFont="1" applyFill="1" applyBorder="1" applyAlignment="1">
      <alignment horizontal="center" vertical="center"/>
    </xf>
    <xf numFmtId="0" fontId="78" fillId="34" borderId="33" xfId="0" applyFont="1" applyFill="1" applyBorder="1" applyAlignment="1">
      <alignment horizontal="center" vertical="center"/>
    </xf>
    <xf numFmtId="0" fontId="84" fillId="34" borderId="28" xfId="0" applyFont="1" applyFill="1" applyBorder="1" applyAlignment="1">
      <alignment horizontal="center" vertical="center"/>
    </xf>
    <xf numFmtId="0" fontId="81" fillId="34" borderId="28" xfId="0" applyFont="1" applyFill="1" applyBorder="1" applyAlignment="1">
      <alignment horizontal="center" vertical="center"/>
    </xf>
    <xf numFmtId="0" fontId="78" fillId="36" borderId="34" xfId="0" applyFont="1" applyFill="1" applyBorder="1" applyAlignment="1">
      <alignment horizontal="center" vertical="center" wrapText="1"/>
    </xf>
    <xf numFmtId="0" fontId="78" fillId="0" borderId="35" xfId="0" applyFont="1" applyFill="1" applyBorder="1" applyAlignment="1">
      <alignment vertical="top"/>
    </xf>
    <xf numFmtId="0" fontId="0" fillId="0" borderId="36" xfId="0" applyBorder="1" applyAlignment="1">
      <alignment/>
    </xf>
    <xf numFmtId="0" fontId="81" fillId="0" borderId="35" xfId="0" applyFont="1" applyFill="1" applyBorder="1" applyAlignment="1">
      <alignment vertical="center"/>
    </xf>
    <xf numFmtId="0" fontId="79" fillId="0" borderId="35" xfId="0" applyFont="1" applyFill="1" applyBorder="1" applyAlignment="1">
      <alignment vertical="center"/>
    </xf>
    <xf numFmtId="0" fontId="79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81" fillId="0" borderId="36" xfId="0" applyFont="1" applyBorder="1" applyAlignment="1">
      <alignment/>
    </xf>
    <xf numFmtId="0" fontId="81" fillId="0" borderId="37" xfId="0" applyFont="1" applyFill="1" applyBorder="1" applyAlignment="1">
      <alignment horizontal="center" vertical="center"/>
    </xf>
    <xf numFmtId="0" fontId="81" fillId="0" borderId="38" xfId="0" applyFont="1" applyBorder="1" applyAlignment="1">
      <alignment horizontal="center" vertical="center"/>
    </xf>
    <xf numFmtId="0" fontId="81" fillId="0" borderId="39" xfId="0" applyFont="1" applyFill="1" applyBorder="1" applyAlignment="1">
      <alignment horizontal="center" vertical="center"/>
    </xf>
    <xf numFmtId="0" fontId="82" fillId="0" borderId="40" xfId="0" applyFont="1" applyFill="1" applyBorder="1" applyAlignment="1">
      <alignment vertical="center" wrapText="1"/>
    </xf>
    <xf numFmtId="0" fontId="65" fillId="0" borderId="0" xfId="49">
      <alignment/>
      <protection/>
    </xf>
    <xf numFmtId="0" fontId="65" fillId="0" borderId="0" xfId="49" applyBorder="1">
      <alignment/>
      <protection/>
    </xf>
    <xf numFmtId="174" fontId="5" fillId="0" borderId="0" xfId="49" applyNumberFormat="1" applyFont="1" applyBorder="1" applyAlignment="1">
      <alignment horizontal="center"/>
      <protection/>
    </xf>
    <xf numFmtId="174" fontId="0" fillId="0" borderId="0" xfId="49" applyNumberFormat="1" applyFont="1" applyBorder="1" applyAlignment="1">
      <alignment horizontal="center"/>
      <protection/>
    </xf>
    <xf numFmtId="174" fontId="0" fillId="0" borderId="0" xfId="49" applyNumberFormat="1" applyFont="1" applyBorder="1">
      <alignment/>
      <protection/>
    </xf>
    <xf numFmtId="2" fontId="0" fillId="0" borderId="0" xfId="49" applyNumberFormat="1" applyFont="1" applyBorder="1" applyAlignment="1">
      <alignment horizontal="center"/>
      <protection/>
    </xf>
    <xf numFmtId="2" fontId="65" fillId="0" borderId="0" xfId="49" applyNumberFormat="1" applyFont="1" applyBorder="1" applyAlignment="1">
      <alignment horizontal="center"/>
      <protection/>
    </xf>
    <xf numFmtId="0" fontId="65" fillId="0" borderId="0" xfId="49" applyFont="1" applyBorder="1" applyAlignment="1">
      <alignment horizontal="center"/>
      <protection/>
    </xf>
    <xf numFmtId="0" fontId="88" fillId="0" borderId="0" xfId="49" applyFont="1" applyBorder="1">
      <alignment/>
      <protection/>
    </xf>
    <xf numFmtId="0" fontId="65" fillId="0" borderId="0" xfId="49" applyFill="1" applyAlignment="1">
      <alignment horizontal="center"/>
      <protection/>
    </xf>
    <xf numFmtId="0" fontId="65" fillId="0" borderId="0" xfId="49" applyFill="1">
      <alignment/>
      <protection/>
    </xf>
    <xf numFmtId="0" fontId="89" fillId="0" borderId="0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43" fontId="65" fillId="0" borderId="0" xfId="47" applyFont="1" applyBorder="1" applyAlignment="1">
      <alignment horizontal="center"/>
    </xf>
    <xf numFmtId="43" fontId="89" fillId="0" borderId="0" xfId="47" applyFont="1" applyBorder="1" applyAlignment="1">
      <alignment horizontal="center"/>
    </xf>
    <xf numFmtId="43" fontId="89" fillId="37" borderId="41" xfId="47" applyFont="1" applyFill="1" applyBorder="1" applyAlignment="1">
      <alignment/>
    </xf>
    <xf numFmtId="0" fontId="65" fillId="0" borderId="0" xfId="49" applyBorder="1" applyAlignment="1">
      <alignment horizontal="center"/>
      <protection/>
    </xf>
    <xf numFmtId="43" fontId="65" fillId="0" borderId="0" xfId="47" applyFont="1" applyAlignment="1">
      <alignment/>
    </xf>
    <xf numFmtId="175" fontId="5" fillId="0" borderId="0" xfId="47" applyNumberFormat="1" applyFont="1" applyFill="1" applyBorder="1" applyAlignment="1">
      <alignment horizontal="center"/>
    </xf>
    <xf numFmtId="175" fontId="5" fillId="0" borderId="0" xfId="47" applyNumberFormat="1" applyFont="1" applyFill="1" applyBorder="1" applyAlignment="1">
      <alignment horizontal="center" vertical="center"/>
    </xf>
    <xf numFmtId="0" fontId="90" fillId="0" borderId="0" xfId="49" applyFont="1" applyBorder="1" applyAlignment="1">
      <alignment horizontal="center" vertical="center"/>
      <protection/>
    </xf>
    <xf numFmtId="0" fontId="2" fillId="4" borderId="42" xfId="0" applyFont="1" applyFill="1" applyBorder="1" applyAlignment="1">
      <alignment horizontal="right" vertical="center" wrapText="1"/>
    </xf>
    <xf numFmtId="0" fontId="2" fillId="4" borderId="43" xfId="0" applyFont="1" applyFill="1" applyBorder="1" applyAlignment="1">
      <alignment horizontal="right" vertical="center" wrapText="1"/>
    </xf>
    <xf numFmtId="0" fontId="2" fillId="36" borderId="44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9" fontId="65" fillId="0" borderId="22" xfId="49" applyNumberFormat="1" applyFill="1" applyBorder="1" applyAlignment="1">
      <alignment horizontal="center" vertical="center"/>
      <protection/>
    </xf>
    <xf numFmtId="0" fontId="65" fillId="4" borderId="46" xfId="49" applyFill="1" applyBorder="1" applyAlignment="1">
      <alignment horizontal="center" vertical="center"/>
      <protection/>
    </xf>
    <xf numFmtId="0" fontId="89" fillId="0" borderId="47" xfId="49" applyFont="1" applyFill="1" applyBorder="1" applyAlignment="1">
      <alignment horizontal="center" vertical="center"/>
      <protection/>
    </xf>
    <xf numFmtId="0" fontId="89" fillId="0" borderId="48" xfId="49" applyFont="1" applyFill="1" applyBorder="1" applyAlignment="1">
      <alignment horizontal="center" vertical="center"/>
      <protection/>
    </xf>
    <xf numFmtId="0" fontId="65" fillId="36" borderId="49" xfId="49" applyFill="1" applyBorder="1" applyAlignment="1">
      <alignment horizontal="center" vertical="center"/>
      <protection/>
    </xf>
    <xf numFmtId="0" fontId="5" fillId="36" borderId="50" xfId="49" applyFont="1" applyFill="1" applyBorder="1" applyAlignment="1">
      <alignment horizontal="center" vertical="center" wrapText="1"/>
      <protection/>
    </xf>
    <xf numFmtId="0" fontId="5" fillId="36" borderId="50" xfId="49" applyFont="1" applyFill="1" applyBorder="1" applyAlignment="1">
      <alignment horizontal="center" vertical="center"/>
      <protection/>
    </xf>
    <xf numFmtId="0" fontId="65" fillId="36" borderId="51" xfId="49" applyFill="1" applyBorder="1" applyAlignment="1">
      <alignment horizontal="center" vertical="center"/>
      <protection/>
    </xf>
    <xf numFmtId="0" fontId="27" fillId="0" borderId="52" xfId="0" applyFont="1" applyFill="1" applyBorder="1" applyAlignment="1">
      <alignment/>
    </xf>
    <xf numFmtId="175" fontId="5" fillId="36" borderId="50" xfId="47" applyNumberFormat="1" applyFont="1" applyFill="1" applyBorder="1" applyAlignment="1">
      <alignment horizontal="center" vertical="center" wrapText="1"/>
    </xf>
    <xf numFmtId="0" fontId="81" fillId="0" borderId="0" xfId="49" applyFont="1" applyFill="1" applyBorder="1" applyAlignment="1">
      <alignment horizontal="center" vertical="center" wrapText="1"/>
      <protection/>
    </xf>
    <xf numFmtId="0" fontId="90" fillId="37" borderId="50" xfId="49" applyFont="1" applyFill="1" applyBorder="1" applyAlignment="1">
      <alignment horizontal="center" vertical="center"/>
      <protection/>
    </xf>
    <xf numFmtId="43" fontId="65" fillId="0" borderId="53" xfId="47" applyFont="1" applyBorder="1" applyAlignment="1">
      <alignment horizontal="center" vertical="center"/>
    </xf>
    <xf numFmtId="43" fontId="65" fillId="0" borderId="43" xfId="47" applyFont="1" applyBorder="1" applyAlignment="1">
      <alignment horizontal="center" vertical="center" wrapText="1"/>
    </xf>
    <xf numFmtId="43" fontId="65" fillId="0" borderId="54" xfId="47" applyFont="1" applyBorder="1" applyAlignment="1">
      <alignment horizontal="center" vertical="center" wrapText="1"/>
    </xf>
    <xf numFmtId="0" fontId="65" fillId="4" borderId="55" xfId="49" applyFill="1" applyBorder="1" applyAlignment="1">
      <alignment horizontal="center" vertical="center"/>
      <protection/>
    </xf>
    <xf numFmtId="0" fontId="89" fillId="0" borderId="56" xfId="49" applyFont="1" applyFill="1" applyBorder="1" applyAlignment="1">
      <alignment horizontal="center" vertical="center"/>
      <protection/>
    </xf>
    <xf numFmtId="9" fontId="65" fillId="0" borderId="57" xfId="49" applyNumberFormat="1" applyFill="1" applyBorder="1" applyAlignment="1">
      <alignment horizontal="center" vertical="center"/>
      <protection/>
    </xf>
    <xf numFmtId="0" fontId="65" fillId="4" borderId="58" xfId="49" applyFill="1" applyBorder="1" applyAlignment="1">
      <alignment horizontal="center" vertical="center"/>
      <protection/>
    </xf>
    <xf numFmtId="9" fontId="65" fillId="0" borderId="34" xfId="49" applyNumberFormat="1" applyFill="1" applyBorder="1" applyAlignment="1">
      <alignment horizontal="center" vertical="center"/>
      <protection/>
    </xf>
    <xf numFmtId="0" fontId="89" fillId="0" borderId="59" xfId="49" applyFont="1" applyFill="1" applyBorder="1" applyAlignment="1">
      <alignment horizontal="center" vertical="center"/>
      <protection/>
    </xf>
    <xf numFmtId="0" fontId="65" fillId="4" borderId="53" xfId="49" applyFill="1" applyBorder="1" applyAlignment="1">
      <alignment horizontal="center" vertical="center"/>
      <protection/>
    </xf>
    <xf numFmtId="9" fontId="65" fillId="0" borderId="43" xfId="49" applyNumberFormat="1" applyFill="1" applyBorder="1" applyAlignment="1">
      <alignment horizontal="center" vertical="center"/>
      <protection/>
    </xf>
    <xf numFmtId="0" fontId="89" fillId="0" borderId="54" xfId="49" applyFont="1" applyFill="1" applyBorder="1" applyAlignment="1">
      <alignment horizontal="center" vertical="center"/>
      <protection/>
    </xf>
    <xf numFmtId="0" fontId="65" fillId="2" borderId="60" xfId="49" applyFont="1" applyFill="1" applyBorder="1" applyAlignment="1">
      <alignment horizontal="center" vertical="center"/>
      <protection/>
    </xf>
    <xf numFmtId="9" fontId="65" fillId="2" borderId="61" xfId="49" applyNumberFormat="1" applyFont="1" applyFill="1" applyBorder="1" applyAlignment="1">
      <alignment horizontal="center" vertical="center"/>
      <protection/>
    </xf>
    <xf numFmtId="0" fontId="5" fillId="2" borderId="62" xfId="49" applyFont="1" applyFill="1" applyBorder="1" applyAlignment="1">
      <alignment horizontal="center" vertical="center"/>
      <protection/>
    </xf>
    <xf numFmtId="0" fontId="65" fillId="2" borderId="41" xfId="49" applyFill="1" applyBorder="1" applyAlignment="1">
      <alignment horizontal="center" vertical="center"/>
      <protection/>
    </xf>
    <xf numFmtId="9" fontId="91" fillId="2" borderId="63" xfId="49" applyNumberFormat="1" applyFont="1" applyFill="1" applyBorder="1" applyAlignment="1">
      <alignment horizontal="center" vertical="center"/>
      <protection/>
    </xf>
    <xf numFmtId="0" fontId="89" fillId="2" borderId="62" xfId="49" applyFont="1" applyFill="1" applyBorder="1" applyAlignment="1">
      <alignment horizontal="center" vertical="center"/>
      <protection/>
    </xf>
    <xf numFmtId="0" fontId="65" fillId="33" borderId="64" xfId="49" applyFont="1" applyFill="1" applyBorder="1" applyAlignment="1">
      <alignment horizontal="center" vertical="center"/>
      <protection/>
    </xf>
    <xf numFmtId="0" fontId="65" fillId="33" borderId="65" xfId="49" applyFont="1" applyFill="1" applyBorder="1" applyAlignment="1">
      <alignment horizontal="center" vertical="center"/>
      <protection/>
    </xf>
    <xf numFmtId="0" fontId="65" fillId="33" borderId="45" xfId="49" applyFont="1" applyFill="1" applyBorder="1" applyAlignment="1">
      <alignment horizontal="center" vertical="center"/>
      <protection/>
    </xf>
    <xf numFmtId="0" fontId="65" fillId="2" borderId="58" xfId="49" applyFont="1" applyFill="1" applyBorder="1" applyAlignment="1">
      <alignment horizontal="center" vertical="center"/>
      <protection/>
    </xf>
    <xf numFmtId="9" fontId="65" fillId="2" borderId="34" xfId="49" applyNumberFormat="1" applyFont="1" applyFill="1" applyBorder="1" applyAlignment="1">
      <alignment horizontal="center" vertical="center"/>
      <protection/>
    </xf>
    <xf numFmtId="174" fontId="5" fillId="2" borderId="59" xfId="49" applyNumberFormat="1" applyFont="1" applyFill="1" applyBorder="1" applyAlignment="1">
      <alignment horizontal="center" vertical="center"/>
      <protection/>
    </xf>
    <xf numFmtId="0" fontId="74" fillId="33" borderId="46" xfId="49" applyFont="1" applyFill="1" applyBorder="1" applyAlignment="1">
      <alignment horizontal="left" vertical="center"/>
      <protection/>
    </xf>
    <xf numFmtId="0" fontId="74" fillId="33" borderId="22" xfId="49" applyFont="1" applyFill="1" applyBorder="1" applyAlignment="1">
      <alignment horizontal="left" vertical="center"/>
      <protection/>
    </xf>
    <xf numFmtId="0" fontId="65" fillId="33" borderId="66" xfId="49" applyFont="1" applyFill="1" applyBorder="1" applyAlignment="1">
      <alignment horizontal="center" vertical="center"/>
      <protection/>
    </xf>
    <xf numFmtId="174" fontId="6" fillId="33" borderId="22" xfId="49" applyNumberFormat="1" applyFont="1" applyFill="1" applyBorder="1" applyAlignment="1">
      <alignment horizontal="left" vertical="center"/>
      <protection/>
    </xf>
    <xf numFmtId="174" fontId="65" fillId="33" borderId="67" xfId="49" applyNumberFormat="1" applyFont="1" applyFill="1" applyBorder="1" applyAlignment="1">
      <alignment horizontal="center" vertical="center"/>
      <protection/>
    </xf>
    <xf numFmtId="174" fontId="5" fillId="33" borderId="50" xfId="49" applyNumberFormat="1" applyFont="1" applyFill="1" applyBorder="1" applyAlignment="1">
      <alignment horizontal="center" vertical="center"/>
      <protection/>
    </xf>
    <xf numFmtId="9" fontId="47" fillId="13" borderId="68" xfId="52" applyFont="1" applyFill="1" applyBorder="1" applyAlignment="1" applyProtection="1">
      <alignment horizontal="center" vertical="center" wrapText="1"/>
      <protection/>
    </xf>
    <xf numFmtId="0" fontId="2" fillId="13" borderId="6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9" fontId="27" fillId="34" borderId="70" xfId="0" applyNumberFormat="1" applyFont="1" applyFill="1" applyBorder="1" applyAlignment="1" applyProtection="1">
      <alignment horizontal="center" vertical="center"/>
      <protection locked="0"/>
    </xf>
    <xf numFmtId="0" fontId="2" fillId="36" borderId="15" xfId="0" applyFont="1" applyFill="1" applyBorder="1" applyAlignment="1">
      <alignment horizontal="center" vertical="center"/>
    </xf>
    <xf numFmtId="0" fontId="31" fillId="4" borderId="71" xfId="0" applyFont="1" applyFill="1" applyBorder="1" applyAlignment="1">
      <alignment horizontal="center" vertical="center" wrapText="1"/>
    </xf>
    <xf numFmtId="0" fontId="48" fillId="4" borderId="72" xfId="0" applyFont="1" applyFill="1" applyBorder="1" applyAlignment="1" applyProtection="1">
      <alignment horizontal="center" vertical="center" wrapText="1"/>
      <protection locked="0"/>
    </xf>
    <xf numFmtId="0" fontId="2" fillId="4" borderId="43" xfId="0" applyFont="1" applyFill="1" applyBorder="1" applyAlignment="1">
      <alignment horizontal="right" vertical="center" wrapText="1"/>
    </xf>
    <xf numFmtId="0" fontId="77" fillId="36" borderId="73" xfId="0" applyFont="1" applyFill="1" applyBorder="1" applyAlignment="1">
      <alignment horizontal="right" vertical="center"/>
    </xf>
    <xf numFmtId="0" fontId="65" fillId="4" borderId="74" xfId="49" applyFill="1" applyBorder="1" applyAlignment="1">
      <alignment horizontal="center" vertical="center"/>
      <protection/>
    </xf>
    <xf numFmtId="9" fontId="91" fillId="4" borderId="75" xfId="49" applyNumberFormat="1" applyFont="1" applyFill="1" applyBorder="1" applyAlignment="1">
      <alignment horizontal="center" vertical="center"/>
      <protection/>
    </xf>
    <xf numFmtId="0" fontId="77" fillId="36" borderId="73" xfId="0" applyFont="1" applyFill="1" applyBorder="1" applyAlignment="1">
      <alignment vertical="center"/>
    </xf>
    <xf numFmtId="0" fontId="77" fillId="36" borderId="52" xfId="0" applyFont="1" applyFill="1" applyBorder="1" applyAlignment="1">
      <alignment vertical="center"/>
    </xf>
    <xf numFmtId="0" fontId="77" fillId="0" borderId="50" xfId="0" applyFont="1" applyFill="1" applyBorder="1" applyAlignment="1">
      <alignment vertical="center"/>
    </xf>
    <xf numFmtId="0" fontId="2" fillId="4" borderId="76" xfId="0" applyFont="1" applyFill="1" applyBorder="1" applyAlignment="1">
      <alignment horizontal="center" vertical="center" wrapText="1"/>
    </xf>
    <xf numFmtId="0" fontId="49" fillId="4" borderId="45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 applyProtection="1">
      <alignment horizontal="center"/>
      <protection locked="0"/>
    </xf>
    <xf numFmtId="0" fontId="2" fillId="4" borderId="77" xfId="0" applyFont="1" applyFill="1" applyBorder="1" applyAlignment="1">
      <alignment/>
    </xf>
    <xf numFmtId="0" fontId="2" fillId="4" borderId="52" xfId="0" applyFont="1" applyFill="1" applyBorder="1" applyAlignment="1">
      <alignment horizontal="left"/>
    </xf>
    <xf numFmtId="0" fontId="2" fillId="4" borderId="60" xfId="0" applyFont="1" applyFill="1" applyBorder="1" applyAlignment="1">
      <alignment/>
    </xf>
    <xf numFmtId="0" fontId="2" fillId="4" borderId="78" xfId="0" applyFont="1" applyFill="1" applyBorder="1" applyAlignment="1">
      <alignment horizontal="left"/>
    </xf>
    <xf numFmtId="0" fontId="2" fillId="4" borderId="73" xfId="0" applyFont="1" applyFill="1" applyBorder="1" applyAlignment="1">
      <alignment/>
    </xf>
    <xf numFmtId="0" fontId="32" fillId="33" borderId="79" xfId="0" applyFont="1" applyFill="1" applyBorder="1" applyAlignment="1">
      <alignment horizontal="center" vertical="center" wrapText="1"/>
    </xf>
    <xf numFmtId="0" fontId="7" fillId="34" borderId="80" xfId="0" applyFont="1" applyFill="1" applyBorder="1" applyAlignment="1">
      <alignment horizontal="left" vertical="center" wrapText="1"/>
    </xf>
    <xf numFmtId="0" fontId="7" fillId="34" borderId="81" xfId="0" applyFont="1" applyFill="1" applyBorder="1" applyAlignment="1">
      <alignment horizontal="left" vertical="center" wrapText="1"/>
    </xf>
    <xf numFmtId="0" fontId="50" fillId="34" borderId="8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77" fillId="36" borderId="73" xfId="0" applyFont="1" applyFill="1" applyBorder="1" applyAlignment="1">
      <alignment horizontal="right" vertical="center"/>
    </xf>
    <xf numFmtId="0" fontId="79" fillId="0" borderId="35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8" fillId="35" borderId="31" xfId="0" applyFont="1" applyFill="1" applyBorder="1" applyAlignment="1">
      <alignment horizontal="right" vertical="center"/>
    </xf>
    <xf numFmtId="0" fontId="78" fillId="34" borderId="32" xfId="0" applyFont="1" applyFill="1" applyBorder="1" applyAlignment="1">
      <alignment horizontal="center" vertical="center"/>
    </xf>
    <xf numFmtId="0" fontId="78" fillId="34" borderId="24" xfId="0" applyFont="1" applyFill="1" applyBorder="1" applyAlignment="1">
      <alignment horizontal="center" vertical="center"/>
    </xf>
    <xf numFmtId="0" fontId="78" fillId="34" borderId="33" xfId="0" applyFont="1" applyFill="1" applyBorder="1" applyAlignment="1">
      <alignment horizontal="center" vertical="center"/>
    </xf>
    <xf numFmtId="0" fontId="83" fillId="34" borderId="24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81" fillId="0" borderId="82" xfId="0" applyFont="1" applyFill="1" applyBorder="1" applyAlignment="1">
      <alignment horizontal="center" vertical="center"/>
    </xf>
    <xf numFmtId="0" fontId="81" fillId="0" borderId="83" xfId="0" applyFont="1" applyFill="1" applyBorder="1" applyAlignment="1">
      <alignment horizontal="center" vertical="center"/>
    </xf>
    <xf numFmtId="0" fontId="81" fillId="0" borderId="84" xfId="0" applyFont="1" applyFill="1" applyBorder="1" applyAlignment="1">
      <alignment horizontal="center" vertical="center"/>
    </xf>
    <xf numFmtId="0" fontId="79" fillId="36" borderId="85" xfId="0" applyFont="1" applyFill="1" applyBorder="1" applyAlignment="1">
      <alignment horizontal="center" vertical="center"/>
    </xf>
    <xf numFmtId="0" fontId="79" fillId="36" borderId="86" xfId="0" applyFont="1" applyFill="1" applyBorder="1" applyAlignment="1">
      <alignment horizontal="center" vertical="center"/>
    </xf>
    <xf numFmtId="0" fontId="79" fillId="36" borderId="87" xfId="0" applyFont="1" applyFill="1" applyBorder="1" applyAlignment="1">
      <alignment horizontal="center" vertical="center"/>
    </xf>
    <xf numFmtId="0" fontId="81" fillId="0" borderId="37" xfId="0" applyFont="1" applyFill="1" applyBorder="1" applyAlignment="1">
      <alignment horizontal="left" vertical="center"/>
    </xf>
    <xf numFmtId="0" fontId="81" fillId="0" borderId="29" xfId="0" applyFont="1" applyFill="1" applyBorder="1" applyAlignment="1">
      <alignment horizontal="left" vertical="center"/>
    </xf>
    <xf numFmtId="0" fontId="81" fillId="0" borderId="35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38" xfId="0" applyFont="1" applyFill="1" applyBorder="1" applyAlignment="1">
      <alignment horizontal="left" vertical="center"/>
    </xf>
    <xf numFmtId="0" fontId="81" fillId="0" borderId="30" xfId="0" applyFont="1" applyFill="1" applyBorder="1" applyAlignment="1">
      <alignment horizontal="left" vertical="center"/>
    </xf>
    <xf numFmtId="0" fontId="92" fillId="0" borderId="88" xfId="0" applyFont="1" applyFill="1" applyBorder="1" applyAlignment="1">
      <alignment horizontal="left" vertical="center" wrapText="1"/>
    </xf>
    <xf numFmtId="0" fontId="92" fillId="0" borderId="29" xfId="0" applyFont="1" applyFill="1" applyBorder="1" applyAlignment="1">
      <alignment horizontal="left" vertical="center" wrapText="1"/>
    </xf>
    <xf numFmtId="0" fontId="92" fillId="0" borderId="89" xfId="0" applyFont="1" applyFill="1" applyBorder="1" applyAlignment="1">
      <alignment horizontal="left" vertical="center" wrapText="1"/>
    </xf>
    <xf numFmtId="0" fontId="92" fillId="0" borderId="27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left" vertical="center" wrapText="1"/>
    </xf>
    <xf numFmtId="0" fontId="92" fillId="0" borderId="36" xfId="0" applyFont="1" applyFill="1" applyBorder="1" applyAlignment="1">
      <alignment horizontal="left" vertical="center" wrapText="1"/>
    </xf>
    <xf numFmtId="0" fontId="92" fillId="0" borderId="90" xfId="0" applyFont="1" applyFill="1" applyBorder="1" applyAlignment="1">
      <alignment horizontal="left" vertical="center" wrapText="1"/>
    </xf>
    <xf numFmtId="0" fontId="92" fillId="0" borderId="30" xfId="0" applyFont="1" applyFill="1" applyBorder="1" applyAlignment="1">
      <alignment horizontal="left" vertical="center" wrapText="1"/>
    </xf>
    <xf numFmtId="0" fontId="92" fillId="0" borderId="39" xfId="0" applyFont="1" applyFill="1" applyBorder="1" applyAlignment="1">
      <alignment horizontal="left" vertical="center" wrapText="1"/>
    </xf>
    <xf numFmtId="9" fontId="82" fillId="0" borderId="37" xfId="0" applyNumberFormat="1" applyFont="1" applyFill="1" applyBorder="1" applyAlignment="1">
      <alignment horizontal="left" vertical="center"/>
    </xf>
    <xf numFmtId="9" fontId="82" fillId="0" borderId="29" xfId="0" applyNumberFormat="1" applyFont="1" applyFill="1" applyBorder="1" applyAlignment="1">
      <alignment horizontal="left" vertical="center"/>
    </xf>
    <xf numFmtId="9" fontId="82" fillId="0" borderId="91" xfId="0" applyNumberFormat="1" applyFont="1" applyFill="1" applyBorder="1" applyAlignment="1">
      <alignment horizontal="left" vertical="center"/>
    </xf>
    <xf numFmtId="9" fontId="82" fillId="0" borderId="40" xfId="0" applyNumberFormat="1" applyFont="1" applyFill="1" applyBorder="1" applyAlignment="1">
      <alignment horizontal="left" vertical="center"/>
    </xf>
    <xf numFmtId="9" fontId="82" fillId="0" borderId="29" xfId="0" applyNumberFormat="1" applyFont="1" applyFill="1" applyBorder="1" applyAlignment="1">
      <alignment horizontal="right" vertical="center"/>
    </xf>
    <xf numFmtId="9" fontId="82" fillId="0" borderId="92" xfId="0" applyNumberFormat="1" applyFont="1" applyFill="1" applyBorder="1" applyAlignment="1">
      <alignment horizontal="right" vertical="center"/>
    </xf>
    <xf numFmtId="9" fontId="82" fillId="0" borderId="40" xfId="0" applyNumberFormat="1" applyFont="1" applyFill="1" applyBorder="1" applyAlignment="1">
      <alignment horizontal="right" vertical="center"/>
    </xf>
    <xf numFmtId="9" fontId="82" fillId="0" borderId="93" xfId="0" applyNumberFormat="1" applyFont="1" applyFill="1" applyBorder="1" applyAlignment="1">
      <alignment horizontal="right" vertical="center"/>
    </xf>
    <xf numFmtId="0" fontId="82" fillId="0" borderId="88" xfId="0" applyFont="1" applyFill="1" applyBorder="1" applyAlignment="1">
      <alignment horizontal="left" vertical="center" wrapText="1"/>
    </xf>
    <xf numFmtId="0" fontId="82" fillId="0" borderId="29" xfId="0" applyFont="1" applyFill="1" applyBorder="1" applyAlignment="1">
      <alignment horizontal="left" vertical="center" wrapText="1"/>
    </xf>
    <xf numFmtId="0" fontId="82" fillId="0" borderId="94" xfId="0" applyFont="1" applyFill="1" applyBorder="1" applyAlignment="1">
      <alignment horizontal="left" vertical="center" wrapText="1"/>
    </xf>
    <xf numFmtId="0" fontId="82" fillId="0" borderId="40" xfId="0" applyFont="1" applyFill="1" applyBorder="1" applyAlignment="1">
      <alignment horizontal="left" vertical="center" wrapText="1"/>
    </xf>
    <xf numFmtId="0" fontId="82" fillId="0" borderId="29" xfId="0" applyFont="1" applyFill="1" applyBorder="1" applyAlignment="1">
      <alignment horizontal="right" vertical="center" wrapText="1"/>
    </xf>
    <xf numFmtId="0" fontId="82" fillId="0" borderId="89" xfId="0" applyFont="1" applyFill="1" applyBorder="1" applyAlignment="1">
      <alignment horizontal="right" vertical="center" wrapText="1"/>
    </xf>
    <xf numFmtId="0" fontId="82" fillId="0" borderId="40" xfId="0" applyFont="1" applyFill="1" applyBorder="1" applyAlignment="1">
      <alignment horizontal="right" vertical="center" wrapText="1"/>
    </xf>
    <xf numFmtId="0" fontId="82" fillId="0" borderId="95" xfId="0" applyFont="1" applyFill="1" applyBorder="1" applyAlignment="1">
      <alignment horizontal="right" vertical="center" wrapText="1"/>
    </xf>
    <xf numFmtId="0" fontId="81" fillId="0" borderId="82" xfId="0" applyFont="1" applyFill="1" applyBorder="1" applyAlignment="1">
      <alignment horizontal="center" vertical="center"/>
    </xf>
    <xf numFmtId="0" fontId="81" fillId="0" borderId="83" xfId="0" applyFont="1" applyFill="1" applyBorder="1" applyAlignment="1">
      <alignment horizontal="center" vertical="center"/>
    </xf>
    <xf numFmtId="0" fontId="81" fillId="0" borderId="84" xfId="0" applyFont="1" applyFill="1" applyBorder="1" applyAlignment="1">
      <alignment horizontal="center" vertical="center"/>
    </xf>
    <xf numFmtId="0" fontId="82" fillId="34" borderId="88" xfId="0" applyFont="1" applyFill="1" applyBorder="1" applyAlignment="1">
      <alignment horizontal="center" vertical="center" wrapText="1"/>
    </xf>
    <xf numFmtId="0" fontId="82" fillId="34" borderId="29" xfId="0" applyFont="1" applyFill="1" applyBorder="1" applyAlignment="1">
      <alignment horizontal="center" vertical="center" wrapText="1"/>
    </xf>
    <xf numFmtId="0" fontId="82" fillId="34" borderId="92" xfId="0" applyFont="1" applyFill="1" applyBorder="1" applyAlignment="1">
      <alignment horizontal="center" vertical="center" wrapText="1"/>
    </xf>
    <xf numFmtId="0" fontId="82" fillId="34" borderId="27" xfId="0" applyFont="1" applyFill="1" applyBorder="1" applyAlignment="1">
      <alignment horizontal="center" vertical="center" wrapText="1"/>
    </xf>
    <xf numFmtId="0" fontId="82" fillId="34" borderId="0" xfId="0" applyFont="1" applyFill="1" applyBorder="1" applyAlignment="1">
      <alignment horizontal="center" vertical="center" wrapText="1"/>
    </xf>
    <xf numFmtId="0" fontId="82" fillId="34" borderId="96" xfId="0" applyFont="1" applyFill="1" applyBorder="1" applyAlignment="1">
      <alignment horizontal="center" vertical="center" wrapText="1"/>
    </xf>
    <xf numFmtId="0" fontId="82" fillId="34" borderId="90" xfId="0" applyFont="1" applyFill="1" applyBorder="1" applyAlignment="1">
      <alignment horizontal="center" vertical="center" wrapText="1"/>
    </xf>
    <xf numFmtId="0" fontId="82" fillId="34" borderId="30" xfId="0" applyFont="1" applyFill="1" applyBorder="1" applyAlignment="1">
      <alignment horizontal="center" vertical="center" wrapText="1"/>
    </xf>
    <xf numFmtId="0" fontId="82" fillId="34" borderId="97" xfId="0" applyFont="1" applyFill="1" applyBorder="1" applyAlignment="1">
      <alignment horizontal="center" vertical="center" wrapText="1"/>
    </xf>
    <xf numFmtId="0" fontId="82" fillId="34" borderId="98" xfId="0" applyFont="1" applyFill="1" applyBorder="1" applyAlignment="1">
      <alignment horizontal="center" vertical="center" wrapText="1"/>
    </xf>
    <xf numFmtId="0" fontId="82" fillId="34" borderId="99" xfId="0" applyFont="1" applyFill="1" applyBorder="1" applyAlignment="1">
      <alignment horizontal="center" vertical="center" wrapText="1"/>
    </xf>
    <xf numFmtId="0" fontId="82" fillId="34" borderId="100" xfId="0" applyFont="1" applyFill="1" applyBorder="1" applyAlignment="1">
      <alignment horizontal="center" vertical="center" wrapText="1"/>
    </xf>
    <xf numFmtId="0" fontId="83" fillId="34" borderId="98" xfId="0" applyFont="1" applyFill="1" applyBorder="1" applyAlignment="1">
      <alignment horizontal="center" vertical="center" wrapText="1"/>
    </xf>
    <xf numFmtId="0" fontId="83" fillId="34" borderId="99" xfId="0" applyFont="1" applyFill="1" applyBorder="1" applyAlignment="1">
      <alignment horizontal="center" vertical="center" wrapText="1"/>
    </xf>
    <xf numFmtId="0" fontId="83" fillId="34" borderId="100" xfId="0" applyFont="1" applyFill="1" applyBorder="1" applyAlignment="1">
      <alignment horizontal="center" vertical="center" wrapText="1"/>
    </xf>
    <xf numFmtId="0" fontId="79" fillId="36" borderId="101" xfId="0" applyFont="1" applyFill="1" applyBorder="1" applyAlignment="1">
      <alignment horizontal="center" vertical="center"/>
    </xf>
    <xf numFmtId="0" fontId="82" fillId="34" borderId="98" xfId="0" applyFont="1" applyFill="1" applyBorder="1" applyAlignment="1">
      <alignment horizontal="center" vertical="center"/>
    </xf>
    <xf numFmtId="0" fontId="82" fillId="34" borderId="99" xfId="0" applyFont="1" applyFill="1" applyBorder="1" applyAlignment="1">
      <alignment horizontal="center" vertical="center"/>
    </xf>
    <xf numFmtId="0" fontId="82" fillId="34" borderId="100" xfId="0" applyFont="1" applyFill="1" applyBorder="1" applyAlignment="1">
      <alignment horizontal="center" vertical="center"/>
    </xf>
    <xf numFmtId="0" fontId="81" fillId="35" borderId="85" xfId="0" applyFont="1" applyFill="1" applyBorder="1" applyAlignment="1">
      <alignment horizontal="center" vertical="center"/>
    </xf>
    <xf numFmtId="0" fontId="81" fillId="35" borderId="102" xfId="0" applyFont="1" applyFill="1" applyBorder="1" applyAlignment="1">
      <alignment horizontal="center" vertical="center"/>
    </xf>
    <xf numFmtId="0" fontId="81" fillId="35" borderId="82" xfId="0" applyFont="1" applyFill="1" applyBorder="1" applyAlignment="1">
      <alignment horizontal="center" vertical="center"/>
    </xf>
    <xf numFmtId="0" fontId="81" fillId="35" borderId="84" xfId="0" applyFont="1" applyFill="1" applyBorder="1" applyAlignment="1">
      <alignment horizontal="center" vertical="center"/>
    </xf>
    <xf numFmtId="0" fontId="81" fillId="35" borderId="88" xfId="0" applyFont="1" applyFill="1" applyBorder="1" applyAlignment="1">
      <alignment horizontal="center" vertical="center"/>
    </xf>
    <xf numFmtId="0" fontId="81" fillId="35" borderId="29" xfId="0" applyFont="1" applyFill="1" applyBorder="1" applyAlignment="1">
      <alignment horizontal="center" vertical="center"/>
    </xf>
    <xf numFmtId="0" fontId="81" fillId="35" borderId="92" xfId="0" applyFont="1" applyFill="1" applyBorder="1" applyAlignment="1">
      <alignment horizontal="center" vertical="center"/>
    </xf>
    <xf numFmtId="0" fontId="81" fillId="35" borderId="90" xfId="0" applyFont="1" applyFill="1" applyBorder="1" applyAlignment="1">
      <alignment horizontal="center" vertical="center"/>
    </xf>
    <xf numFmtId="0" fontId="81" fillId="35" borderId="30" xfId="0" applyFont="1" applyFill="1" applyBorder="1" applyAlignment="1">
      <alignment horizontal="center" vertical="center"/>
    </xf>
    <xf numFmtId="0" fontId="81" fillId="35" borderId="97" xfId="0" applyFont="1" applyFill="1" applyBorder="1" applyAlignment="1">
      <alignment horizontal="center" vertical="center"/>
    </xf>
    <xf numFmtId="0" fontId="81" fillId="35" borderId="98" xfId="0" applyFont="1" applyFill="1" applyBorder="1" applyAlignment="1">
      <alignment horizontal="center" vertical="center" wrapText="1"/>
    </xf>
    <xf numFmtId="0" fontId="81" fillId="35" borderId="100" xfId="0" applyFont="1" applyFill="1" applyBorder="1" applyAlignment="1">
      <alignment horizontal="center" vertical="center" wrapText="1"/>
    </xf>
    <xf numFmtId="0" fontId="81" fillId="35" borderId="86" xfId="0" applyFont="1" applyFill="1" applyBorder="1" applyAlignment="1">
      <alignment horizontal="center" vertical="center"/>
    </xf>
    <xf numFmtId="0" fontId="78" fillId="34" borderId="75" xfId="0" applyFont="1" applyFill="1" applyBorder="1" applyAlignment="1">
      <alignment horizontal="center" vertical="center"/>
    </xf>
    <xf numFmtId="0" fontId="78" fillId="34" borderId="103" xfId="0" applyFont="1" applyFill="1" applyBorder="1" applyAlignment="1">
      <alignment horizontal="center" vertical="center"/>
    </xf>
    <xf numFmtId="0" fontId="78" fillId="34" borderId="104" xfId="0" applyFont="1" applyFill="1" applyBorder="1" applyAlignment="1">
      <alignment horizontal="center" vertical="center"/>
    </xf>
    <xf numFmtId="0" fontId="78" fillId="34" borderId="105" xfId="0" applyFont="1" applyFill="1" applyBorder="1" applyAlignment="1">
      <alignment horizontal="center" vertical="center"/>
    </xf>
    <xf numFmtId="0" fontId="78" fillId="34" borderId="106" xfId="0" applyFont="1" applyFill="1" applyBorder="1" applyAlignment="1">
      <alignment horizontal="center" vertical="center"/>
    </xf>
    <xf numFmtId="0" fontId="78" fillId="34" borderId="107" xfId="0" applyFont="1" applyFill="1" applyBorder="1" applyAlignment="1">
      <alignment horizontal="center" vertical="center"/>
    </xf>
    <xf numFmtId="0" fontId="78" fillId="34" borderId="108" xfId="0" applyFont="1" applyFill="1" applyBorder="1" applyAlignment="1">
      <alignment horizontal="center" vertical="center"/>
    </xf>
    <xf numFmtId="0" fontId="78" fillId="34" borderId="40" xfId="0" applyFont="1" applyFill="1" applyBorder="1" applyAlignment="1">
      <alignment horizontal="center" vertical="center"/>
    </xf>
    <xf numFmtId="0" fontId="77" fillId="34" borderId="104" xfId="0" applyFont="1" applyFill="1" applyBorder="1" applyAlignment="1">
      <alignment horizontal="center" vertical="center"/>
    </xf>
    <xf numFmtId="0" fontId="77" fillId="34" borderId="108" xfId="0" applyFont="1" applyFill="1" applyBorder="1" applyAlignment="1">
      <alignment horizontal="center" vertical="center"/>
    </xf>
    <xf numFmtId="0" fontId="77" fillId="34" borderId="105" xfId="0" applyFont="1" applyFill="1" applyBorder="1" applyAlignment="1">
      <alignment horizontal="center" vertical="center"/>
    </xf>
    <xf numFmtId="0" fontId="77" fillId="34" borderId="106" xfId="0" applyFont="1" applyFill="1" applyBorder="1" applyAlignment="1">
      <alignment horizontal="center" vertical="center"/>
    </xf>
    <xf numFmtId="0" fontId="77" fillId="34" borderId="40" xfId="0" applyFont="1" applyFill="1" applyBorder="1" applyAlignment="1">
      <alignment horizontal="center" vertical="center"/>
    </xf>
    <xf numFmtId="0" fontId="77" fillId="34" borderId="107" xfId="0" applyFont="1" applyFill="1" applyBorder="1" applyAlignment="1">
      <alignment horizontal="center" vertical="center"/>
    </xf>
    <xf numFmtId="0" fontId="0" fillId="34" borderId="104" xfId="0" applyNumberFormat="1" applyFill="1" applyBorder="1" applyAlignment="1">
      <alignment horizontal="center" vertical="center"/>
    </xf>
    <xf numFmtId="0" fontId="0" fillId="34" borderId="108" xfId="0" applyNumberFormat="1" applyFill="1" applyBorder="1" applyAlignment="1">
      <alignment horizontal="center" vertical="center"/>
    </xf>
    <xf numFmtId="0" fontId="0" fillId="34" borderId="109" xfId="0" applyNumberFormat="1" applyFill="1" applyBorder="1" applyAlignment="1">
      <alignment horizontal="center" vertical="center"/>
    </xf>
    <xf numFmtId="0" fontId="0" fillId="34" borderId="106" xfId="0" applyNumberFormat="1" applyFill="1" applyBorder="1" applyAlignment="1">
      <alignment horizontal="center" vertical="center"/>
    </xf>
    <xf numFmtId="0" fontId="0" fillId="34" borderId="40" xfId="0" applyNumberFormat="1" applyFill="1" applyBorder="1" applyAlignment="1">
      <alignment horizontal="center" vertical="center"/>
    </xf>
    <xf numFmtId="0" fontId="0" fillId="34" borderId="95" xfId="0" applyNumberFormat="1" applyFill="1" applyBorder="1" applyAlignment="1">
      <alignment horizontal="center" vertical="center"/>
    </xf>
    <xf numFmtId="0" fontId="79" fillId="36" borderId="60" xfId="0" applyFont="1" applyFill="1" applyBorder="1" applyAlignment="1">
      <alignment horizontal="center" vertical="center"/>
    </xf>
    <xf numFmtId="0" fontId="79" fillId="36" borderId="26" xfId="0" applyFont="1" applyFill="1" applyBorder="1" applyAlignment="1">
      <alignment horizontal="center" vertical="center"/>
    </xf>
    <xf numFmtId="0" fontId="79" fillId="36" borderId="78" xfId="0" applyFont="1" applyFill="1" applyBorder="1" applyAlignment="1">
      <alignment horizontal="center" vertical="center"/>
    </xf>
    <xf numFmtId="0" fontId="82" fillId="34" borderId="60" xfId="0" applyFont="1" applyFill="1" applyBorder="1" applyAlignment="1">
      <alignment horizontal="center" vertical="center" wrapText="1"/>
    </xf>
    <xf numFmtId="0" fontId="82" fillId="34" borderId="26" xfId="0" applyFont="1" applyFill="1" applyBorder="1" applyAlignment="1">
      <alignment horizontal="center" vertical="center" wrapText="1"/>
    </xf>
    <xf numFmtId="0" fontId="82" fillId="34" borderId="78" xfId="0" applyFont="1" applyFill="1" applyBorder="1" applyAlignment="1">
      <alignment horizontal="center" vertical="center" wrapText="1"/>
    </xf>
    <xf numFmtId="0" fontId="82" fillId="34" borderId="35" xfId="0" applyFont="1" applyFill="1" applyBorder="1" applyAlignment="1">
      <alignment horizontal="center" vertical="center" wrapText="1"/>
    </xf>
    <xf numFmtId="0" fontId="82" fillId="34" borderId="36" xfId="0" applyFont="1" applyFill="1" applyBorder="1" applyAlignment="1">
      <alignment horizontal="center" vertical="center" wrapText="1"/>
    </xf>
    <xf numFmtId="0" fontId="82" fillId="34" borderId="91" xfId="0" applyFont="1" applyFill="1" applyBorder="1" applyAlignment="1">
      <alignment horizontal="center" vertical="center" wrapText="1"/>
    </xf>
    <xf numFmtId="0" fontId="82" fillId="34" borderId="40" xfId="0" applyFont="1" applyFill="1" applyBorder="1" applyAlignment="1">
      <alignment horizontal="center" vertical="center" wrapText="1"/>
    </xf>
    <xf numFmtId="0" fontId="82" fillId="34" borderId="95" xfId="0" applyFont="1" applyFill="1" applyBorder="1" applyAlignment="1">
      <alignment horizontal="center" vertical="center" wrapText="1"/>
    </xf>
    <xf numFmtId="0" fontId="79" fillId="36" borderId="58" xfId="0" applyFont="1" applyFill="1" applyBorder="1" applyAlignment="1">
      <alignment horizontal="center" vertical="center"/>
    </xf>
    <xf numFmtId="0" fontId="79" fillId="36" borderId="53" xfId="0" applyFont="1" applyFill="1" applyBorder="1" applyAlignment="1">
      <alignment horizontal="center" vertical="center"/>
    </xf>
    <xf numFmtId="0" fontId="79" fillId="36" borderId="110" xfId="0" applyFont="1" applyFill="1" applyBorder="1" applyAlignment="1">
      <alignment horizontal="center" vertical="center"/>
    </xf>
    <xf numFmtId="0" fontId="78" fillId="36" borderId="42" xfId="0" applyFont="1" applyFill="1" applyBorder="1" applyAlignment="1">
      <alignment horizontal="center" vertical="center"/>
    </xf>
    <xf numFmtId="0" fontId="78" fillId="36" borderId="57" xfId="0" applyFont="1" applyFill="1" applyBorder="1" applyAlignment="1">
      <alignment horizontal="center" vertical="center"/>
    </xf>
    <xf numFmtId="0" fontId="78" fillId="36" borderId="42" xfId="0" applyFont="1" applyFill="1" applyBorder="1" applyAlignment="1">
      <alignment horizontal="center" vertical="center" wrapText="1"/>
    </xf>
    <xf numFmtId="0" fontId="78" fillId="36" borderId="43" xfId="0" applyFont="1" applyFill="1" applyBorder="1" applyAlignment="1">
      <alignment horizontal="center" vertical="center" wrapText="1"/>
    </xf>
    <xf numFmtId="0" fontId="78" fillId="36" borderId="57" xfId="0" applyFont="1" applyFill="1" applyBorder="1" applyAlignment="1">
      <alignment horizontal="center" vertical="center" wrapText="1"/>
    </xf>
    <xf numFmtId="0" fontId="78" fillId="36" borderId="42" xfId="0" applyNumberFormat="1" applyFont="1" applyFill="1" applyBorder="1" applyAlignment="1">
      <alignment horizontal="center" vertical="center"/>
    </xf>
    <xf numFmtId="0" fontId="78" fillId="36" borderId="43" xfId="0" applyNumberFormat="1" applyFont="1" applyFill="1" applyBorder="1" applyAlignment="1">
      <alignment horizontal="center" vertical="center"/>
    </xf>
    <xf numFmtId="0" fontId="78" fillId="36" borderId="111" xfId="0" applyNumberFormat="1" applyFont="1" applyFill="1" applyBorder="1" applyAlignment="1">
      <alignment horizontal="center" vertical="center"/>
    </xf>
    <xf numFmtId="0" fontId="0" fillId="34" borderId="42" xfId="0" applyNumberFormat="1" applyFill="1" applyBorder="1" applyAlignment="1">
      <alignment horizontal="center" vertical="center"/>
    </xf>
    <xf numFmtId="0" fontId="0" fillId="34" borderId="43" xfId="0" applyNumberFormat="1" applyFill="1" applyBorder="1" applyAlignment="1">
      <alignment horizontal="center" vertical="center"/>
    </xf>
    <xf numFmtId="0" fontId="0" fillId="34" borderId="111" xfId="0" applyNumberFormat="1" applyFill="1" applyBorder="1" applyAlignment="1">
      <alignment horizontal="center" vertical="center"/>
    </xf>
    <xf numFmtId="0" fontId="79" fillId="0" borderId="35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14" fontId="83" fillId="34" borderId="22" xfId="0" applyNumberFormat="1" applyFont="1" applyFill="1" applyBorder="1" applyAlignment="1">
      <alignment horizontal="center" vertical="center"/>
    </xf>
    <xf numFmtId="14" fontId="83" fillId="34" borderId="45" xfId="0" applyNumberFormat="1" applyFont="1" applyFill="1" applyBorder="1" applyAlignment="1">
      <alignment horizontal="center" vertical="center"/>
    </xf>
    <xf numFmtId="14" fontId="83" fillId="34" borderId="48" xfId="0" applyNumberFormat="1" applyFont="1" applyFill="1" applyBorder="1" applyAlignment="1">
      <alignment horizontal="center" vertical="center"/>
    </xf>
    <xf numFmtId="14" fontId="83" fillId="34" borderId="47" xfId="0" applyNumberFormat="1" applyFont="1" applyFill="1" applyBorder="1" applyAlignment="1">
      <alignment horizontal="center" vertical="center"/>
    </xf>
    <xf numFmtId="14" fontId="83" fillId="34" borderId="66" xfId="0" applyNumberFormat="1" applyFont="1" applyFill="1" applyBorder="1" applyAlignment="1">
      <alignment horizontal="center" vertical="center"/>
    </xf>
    <xf numFmtId="14" fontId="83" fillId="34" borderId="112" xfId="0" applyNumberFormat="1" applyFont="1" applyFill="1" applyBorder="1" applyAlignment="1">
      <alignment horizontal="center" vertical="center"/>
    </xf>
    <xf numFmtId="0" fontId="80" fillId="36" borderId="59" xfId="0" applyFont="1" applyFill="1" applyBorder="1" applyAlignment="1">
      <alignment horizontal="center" vertical="center"/>
    </xf>
    <xf numFmtId="0" fontId="80" fillId="36" borderId="54" xfId="0" applyFont="1" applyFill="1" applyBorder="1" applyAlignment="1">
      <alignment horizontal="center" vertical="center"/>
    </xf>
    <xf numFmtId="0" fontId="80" fillId="36" borderId="56" xfId="0" applyFont="1" applyFill="1" applyBorder="1" applyAlignment="1">
      <alignment horizontal="center" vertical="center"/>
    </xf>
    <xf numFmtId="0" fontId="0" fillId="36" borderId="113" xfId="0" applyNumberFormat="1" applyFill="1" applyBorder="1" applyAlignment="1">
      <alignment horizontal="center" vertical="center"/>
    </xf>
    <xf numFmtId="0" fontId="0" fillId="36" borderId="54" xfId="0" applyNumberFormat="1" applyFill="1" applyBorder="1" applyAlignment="1">
      <alignment horizontal="center" vertical="center"/>
    </xf>
    <xf numFmtId="0" fontId="0" fillId="36" borderId="56" xfId="0" applyNumberFormat="1" applyFill="1" applyBorder="1" applyAlignment="1">
      <alignment horizontal="center" vertical="center"/>
    </xf>
    <xf numFmtId="0" fontId="0" fillId="36" borderId="114" xfId="0" applyNumberFormat="1" applyFill="1" applyBorder="1" applyAlignment="1">
      <alignment horizontal="center" vertical="center"/>
    </xf>
    <xf numFmtId="0" fontId="79" fillId="35" borderId="46" xfId="0" applyFont="1" applyFill="1" applyBorder="1" applyAlignment="1">
      <alignment horizontal="center" vertical="center"/>
    </xf>
    <xf numFmtId="0" fontId="79" fillId="35" borderId="64" xfId="0" applyFont="1" applyFill="1" applyBorder="1" applyAlignment="1">
      <alignment horizontal="center" vertical="center"/>
    </xf>
    <xf numFmtId="0" fontId="79" fillId="35" borderId="65" xfId="0" applyFont="1" applyFill="1" applyBorder="1" applyAlignment="1">
      <alignment horizontal="center" vertical="center"/>
    </xf>
    <xf numFmtId="0" fontId="93" fillId="0" borderId="34" xfId="0" applyFont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 wrapText="1"/>
    </xf>
    <xf numFmtId="0" fontId="93" fillId="0" borderId="57" xfId="0" applyFont="1" applyBorder="1" applyAlignment="1">
      <alignment horizontal="center" vertical="center" wrapText="1"/>
    </xf>
    <xf numFmtId="0" fontId="0" fillId="34" borderId="57" xfId="0" applyNumberFormat="1" applyFill="1" applyBorder="1" applyAlignment="1">
      <alignment horizontal="center" vertical="center"/>
    </xf>
    <xf numFmtId="0" fontId="79" fillId="35" borderId="22" xfId="0" applyFont="1" applyFill="1" applyBorder="1" applyAlignment="1">
      <alignment horizontal="center" vertical="center"/>
    </xf>
    <xf numFmtId="0" fontId="79" fillId="35" borderId="45" xfId="0" applyFont="1" applyFill="1" applyBorder="1" applyAlignment="1">
      <alignment horizontal="center" vertical="center"/>
    </xf>
    <xf numFmtId="0" fontId="79" fillId="35" borderId="66" xfId="0" applyFont="1" applyFill="1" applyBorder="1" applyAlignment="1">
      <alignment horizontal="center" vertical="center"/>
    </xf>
    <xf numFmtId="0" fontId="94" fillId="0" borderId="34" xfId="0" applyFont="1" applyBorder="1" applyAlignment="1">
      <alignment horizontal="center" vertical="center"/>
    </xf>
    <xf numFmtId="0" fontId="94" fillId="0" borderId="43" xfId="0" applyFont="1" applyBorder="1" applyAlignment="1">
      <alignment horizontal="center" vertical="center"/>
    </xf>
    <xf numFmtId="0" fontId="94" fillId="0" borderId="57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78" fillId="35" borderId="75" xfId="0" applyFont="1" applyFill="1" applyBorder="1" applyAlignment="1">
      <alignment horizontal="center" vertical="center" wrapText="1"/>
    </xf>
    <xf numFmtId="0" fontId="78" fillId="35" borderId="21" xfId="0" applyFont="1" applyFill="1" applyBorder="1" applyAlignment="1">
      <alignment horizontal="center" vertical="center" wrapText="1"/>
    </xf>
    <xf numFmtId="0" fontId="78" fillId="35" borderId="103" xfId="0" applyFont="1" applyFill="1" applyBorder="1" applyAlignment="1">
      <alignment horizontal="center" vertical="center" wrapText="1"/>
    </xf>
    <xf numFmtId="0" fontId="82" fillId="34" borderId="104" xfId="0" applyFont="1" applyFill="1" applyBorder="1" applyAlignment="1">
      <alignment horizontal="center" vertical="center" wrapText="1"/>
    </xf>
    <xf numFmtId="0" fontId="82" fillId="34" borderId="108" xfId="0" applyFont="1" applyFill="1" applyBorder="1" applyAlignment="1">
      <alignment horizontal="center" vertical="center" wrapText="1"/>
    </xf>
    <xf numFmtId="0" fontId="82" fillId="34" borderId="109" xfId="0" applyFont="1" applyFill="1" applyBorder="1" applyAlignment="1">
      <alignment horizontal="center" vertical="center" wrapText="1"/>
    </xf>
    <xf numFmtId="0" fontId="82" fillId="34" borderId="76" xfId="0" applyFont="1" applyFill="1" applyBorder="1" applyAlignment="1">
      <alignment horizontal="center" vertical="center" wrapText="1"/>
    </xf>
    <xf numFmtId="0" fontId="82" fillId="34" borderId="106" xfId="0" applyFont="1" applyFill="1" applyBorder="1" applyAlignment="1">
      <alignment horizontal="center" vertical="center" wrapText="1"/>
    </xf>
    <xf numFmtId="0" fontId="78" fillId="36" borderId="43" xfId="0" applyFont="1" applyFill="1" applyBorder="1" applyAlignment="1">
      <alignment horizontal="center" vertical="center"/>
    </xf>
    <xf numFmtId="0" fontId="78" fillId="36" borderId="111" xfId="0" applyFont="1" applyFill="1" applyBorder="1" applyAlignment="1">
      <alignment horizontal="center" vertical="center"/>
    </xf>
    <xf numFmtId="0" fontId="82" fillId="34" borderId="42" xfId="0" applyFont="1" applyFill="1" applyBorder="1" applyAlignment="1">
      <alignment horizontal="center" vertical="center" wrapText="1"/>
    </xf>
    <xf numFmtId="0" fontId="82" fillId="34" borderId="43" xfId="0" applyFont="1" applyFill="1" applyBorder="1" applyAlignment="1">
      <alignment horizontal="center" vertical="center" wrapText="1"/>
    </xf>
    <xf numFmtId="0" fontId="82" fillId="34" borderId="111" xfId="0" applyFont="1" applyFill="1" applyBorder="1" applyAlignment="1">
      <alignment horizontal="center" vertical="center" wrapText="1"/>
    </xf>
    <xf numFmtId="172" fontId="0" fillId="34" borderId="59" xfId="0" applyNumberFormat="1" applyFill="1" applyBorder="1" applyAlignment="1">
      <alignment horizontal="center" vertical="center"/>
    </xf>
    <xf numFmtId="172" fontId="0" fillId="34" borderId="54" xfId="0" applyNumberFormat="1" applyFill="1" applyBorder="1" applyAlignment="1">
      <alignment horizontal="center" vertical="center"/>
    </xf>
    <xf numFmtId="172" fontId="0" fillId="34" borderId="56" xfId="0" applyNumberFormat="1" applyFill="1" applyBorder="1" applyAlignment="1">
      <alignment horizontal="center" vertical="center"/>
    </xf>
    <xf numFmtId="172" fontId="0" fillId="34" borderId="113" xfId="0" applyNumberFormat="1" applyFill="1" applyBorder="1" applyAlignment="1">
      <alignment horizontal="center" vertical="center"/>
    </xf>
    <xf numFmtId="172" fontId="0" fillId="34" borderId="114" xfId="0" applyNumberFormat="1" applyFill="1" applyBorder="1" applyAlignment="1">
      <alignment horizontal="center" vertical="center"/>
    </xf>
    <xf numFmtId="0" fontId="78" fillId="36" borderId="58" xfId="0" applyFont="1" applyFill="1" applyBorder="1" applyAlignment="1">
      <alignment horizontal="center" vertical="center"/>
    </xf>
    <xf numFmtId="0" fontId="78" fillId="36" borderId="53" xfId="0" applyFont="1" applyFill="1" applyBorder="1" applyAlignment="1">
      <alignment horizontal="center" vertical="center"/>
    </xf>
    <xf numFmtId="0" fontId="78" fillId="36" borderId="110" xfId="0" applyFont="1" applyFill="1" applyBorder="1" applyAlignment="1">
      <alignment horizontal="center" vertical="center"/>
    </xf>
    <xf numFmtId="0" fontId="78" fillId="35" borderId="75" xfId="0" applyFont="1" applyFill="1" applyBorder="1" applyAlignment="1">
      <alignment horizontal="right" vertical="center"/>
    </xf>
    <xf numFmtId="0" fontId="78" fillId="35" borderId="31" xfId="0" applyFont="1" applyFill="1" applyBorder="1" applyAlignment="1">
      <alignment horizontal="right" vertical="center"/>
    </xf>
    <xf numFmtId="9" fontId="78" fillId="34" borderId="104" xfId="0" applyNumberFormat="1" applyFont="1" applyFill="1" applyBorder="1" applyAlignment="1">
      <alignment horizontal="center" vertical="center"/>
    </xf>
    <xf numFmtId="9" fontId="78" fillId="34" borderId="108" xfId="0" applyNumberFormat="1" applyFont="1" applyFill="1" applyBorder="1" applyAlignment="1">
      <alignment horizontal="center" vertical="center"/>
    </xf>
    <xf numFmtId="9" fontId="78" fillId="34" borderId="109" xfId="0" applyNumberFormat="1" applyFont="1" applyFill="1" applyBorder="1" applyAlignment="1">
      <alignment horizontal="center" vertical="center"/>
    </xf>
    <xf numFmtId="9" fontId="78" fillId="34" borderId="32" xfId="0" applyNumberFormat="1" applyFont="1" applyFill="1" applyBorder="1" applyAlignment="1">
      <alignment horizontal="center" vertical="center"/>
    </xf>
    <xf numFmtId="9" fontId="78" fillId="34" borderId="24" xfId="0" applyNumberFormat="1" applyFont="1" applyFill="1" applyBorder="1" applyAlignment="1">
      <alignment horizontal="center" vertical="center"/>
    </xf>
    <xf numFmtId="9" fontId="78" fillId="34" borderId="33" xfId="0" applyNumberFormat="1" applyFont="1" applyFill="1" applyBorder="1" applyAlignment="1">
      <alignment horizontal="center" vertical="center"/>
    </xf>
    <xf numFmtId="0" fontId="78" fillId="36" borderId="34" xfId="0" applyFont="1" applyFill="1" applyBorder="1" applyAlignment="1">
      <alignment horizontal="center" vertical="center"/>
    </xf>
    <xf numFmtId="0" fontId="77" fillId="36" borderId="77" xfId="0" applyFont="1" applyFill="1" applyBorder="1" applyAlignment="1">
      <alignment horizontal="right" vertical="center"/>
    </xf>
    <xf numFmtId="0" fontId="77" fillId="36" borderId="73" xfId="0" applyFont="1" applyFill="1" applyBorder="1" applyAlignment="1">
      <alignment horizontal="right" vertical="center"/>
    </xf>
    <xf numFmtId="0" fontId="78" fillId="0" borderId="40" xfId="0" applyFont="1" applyFill="1" applyBorder="1" applyAlignment="1">
      <alignment horizontal="center" vertical="center"/>
    </xf>
    <xf numFmtId="0" fontId="78" fillId="35" borderId="74" xfId="0" applyFont="1" applyFill="1" applyBorder="1" applyAlignment="1">
      <alignment horizontal="right" vertical="center" wrapText="1"/>
    </xf>
    <xf numFmtId="0" fontId="78" fillId="35" borderId="31" xfId="0" applyFont="1" applyFill="1" applyBorder="1" applyAlignment="1">
      <alignment horizontal="right" vertical="center" wrapText="1"/>
    </xf>
    <xf numFmtId="0" fontId="78" fillId="34" borderId="115" xfId="0" applyFont="1" applyFill="1" applyBorder="1" applyAlignment="1">
      <alignment horizontal="center" vertical="center"/>
    </xf>
    <xf numFmtId="0" fontId="78" fillId="34" borderId="26" xfId="0" applyFont="1" applyFill="1" applyBorder="1" applyAlignment="1">
      <alignment horizontal="center" vertical="center"/>
    </xf>
    <xf numFmtId="0" fontId="78" fillId="34" borderId="78" xfId="0" applyFont="1" applyFill="1" applyBorder="1" applyAlignment="1">
      <alignment horizontal="center" vertical="center"/>
    </xf>
    <xf numFmtId="0" fontId="78" fillId="34" borderId="32" xfId="0" applyFont="1" applyFill="1" applyBorder="1" applyAlignment="1">
      <alignment horizontal="center" vertical="center"/>
    </xf>
    <xf numFmtId="0" fontId="78" fillId="34" borderId="24" xfId="0" applyFont="1" applyFill="1" applyBorder="1" applyAlignment="1">
      <alignment horizontal="center" vertical="center"/>
    </xf>
    <xf numFmtId="0" fontId="78" fillId="34" borderId="33" xfId="0" applyFont="1" applyFill="1" applyBorder="1" applyAlignment="1">
      <alignment horizontal="center" vertical="center"/>
    </xf>
    <xf numFmtId="172" fontId="0" fillId="36" borderId="116" xfId="0" applyNumberFormat="1" applyFill="1" applyBorder="1" applyAlignment="1">
      <alignment horizontal="center" vertical="center" wrapText="1"/>
    </xf>
    <xf numFmtId="172" fontId="0" fillId="36" borderId="108" xfId="0" applyNumberFormat="1" applyFill="1" applyBorder="1" applyAlignment="1">
      <alignment horizontal="center" vertical="center"/>
    </xf>
    <xf numFmtId="172" fontId="0" fillId="36" borderId="105" xfId="0" applyNumberFormat="1" applyFill="1" applyBorder="1" applyAlignment="1">
      <alignment horizontal="center" vertical="center"/>
    </xf>
    <xf numFmtId="172" fontId="0" fillId="36" borderId="23" xfId="0" applyNumberFormat="1" applyFill="1" applyBorder="1" applyAlignment="1">
      <alignment horizontal="center" vertical="center"/>
    </xf>
    <xf numFmtId="172" fontId="0" fillId="36" borderId="24" xfId="0" applyNumberFormat="1" applyFill="1" applyBorder="1" applyAlignment="1">
      <alignment horizontal="center" vertical="center"/>
    </xf>
    <xf numFmtId="172" fontId="0" fillId="36" borderId="25" xfId="0" applyNumberFormat="1" applyFill="1" applyBorder="1" applyAlignment="1">
      <alignment horizontal="center" vertical="center"/>
    </xf>
    <xf numFmtId="172" fontId="0" fillId="34" borderId="108" xfId="0" applyNumberFormat="1" applyFill="1" applyBorder="1" applyAlignment="1">
      <alignment horizontal="center" vertical="center"/>
    </xf>
    <xf numFmtId="172" fontId="0" fillId="34" borderId="109" xfId="0" applyNumberFormat="1" applyFill="1" applyBorder="1" applyAlignment="1">
      <alignment horizontal="center" vertical="center"/>
    </xf>
    <xf numFmtId="172" fontId="0" fillId="34" borderId="24" xfId="0" applyNumberFormat="1" applyFill="1" applyBorder="1" applyAlignment="1">
      <alignment horizontal="center" vertical="center"/>
    </xf>
    <xf numFmtId="172" fontId="0" fillId="34" borderId="33" xfId="0" applyNumberFormat="1" applyFill="1" applyBorder="1" applyAlignment="1">
      <alignment horizontal="center" vertical="center"/>
    </xf>
    <xf numFmtId="0" fontId="78" fillId="35" borderId="75" xfId="0" applyFont="1" applyFill="1" applyBorder="1" applyAlignment="1">
      <alignment horizontal="right" vertical="center" wrapText="1"/>
    </xf>
    <xf numFmtId="0" fontId="83" fillId="34" borderId="104" xfId="0" applyFont="1" applyFill="1" applyBorder="1" applyAlignment="1">
      <alignment horizontal="center" vertical="center"/>
    </xf>
    <xf numFmtId="0" fontId="83" fillId="34" borderId="108" xfId="0" applyFont="1" applyFill="1" applyBorder="1" applyAlignment="1">
      <alignment horizontal="center" vertical="center"/>
    </xf>
    <xf numFmtId="0" fontId="83" fillId="34" borderId="109" xfId="0" applyFont="1" applyFill="1" applyBorder="1" applyAlignment="1">
      <alignment horizontal="center" vertical="center"/>
    </xf>
    <xf numFmtId="0" fontId="83" fillId="34" borderId="32" xfId="0" applyFont="1" applyFill="1" applyBorder="1" applyAlignment="1">
      <alignment horizontal="center" vertical="center"/>
    </xf>
    <xf numFmtId="0" fontId="83" fillId="34" borderId="24" xfId="0" applyFont="1" applyFill="1" applyBorder="1" applyAlignment="1">
      <alignment horizontal="center" vertical="center"/>
    </xf>
    <xf numFmtId="0" fontId="83" fillId="34" borderId="33" xfId="0" applyFont="1" applyFill="1" applyBorder="1" applyAlignment="1">
      <alignment horizontal="center" vertical="center"/>
    </xf>
    <xf numFmtId="172" fontId="0" fillId="36" borderId="59" xfId="0" applyNumberFormat="1" applyFill="1" applyBorder="1" applyAlignment="1">
      <alignment horizontal="center" vertical="center" wrapText="1"/>
    </xf>
    <xf numFmtId="172" fontId="0" fillId="36" borderId="54" xfId="0" applyNumberFormat="1" applyFill="1" applyBorder="1" applyAlignment="1">
      <alignment horizontal="center" vertical="center" wrapText="1"/>
    </xf>
    <xf numFmtId="172" fontId="0" fillId="36" borderId="56" xfId="0" applyNumberFormat="1" applyFill="1" applyBorder="1" applyAlignment="1">
      <alignment horizontal="center" vertical="center" wrapText="1"/>
    </xf>
    <xf numFmtId="0" fontId="54" fillId="38" borderId="46" xfId="0" applyFont="1" applyFill="1" applyBorder="1" applyAlignment="1">
      <alignment horizontal="center" vertical="center"/>
    </xf>
    <xf numFmtId="0" fontId="54" fillId="38" borderId="64" xfId="0" applyFont="1" applyFill="1" applyBorder="1" applyAlignment="1">
      <alignment horizontal="center" vertical="center"/>
    </xf>
    <xf numFmtId="0" fontId="54" fillId="38" borderId="65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 wrapText="1"/>
    </xf>
    <xf numFmtId="0" fontId="2" fillId="38" borderId="45" xfId="0" applyFont="1" applyFill="1" applyBorder="1" applyAlignment="1">
      <alignment horizontal="center" vertical="center" wrapText="1"/>
    </xf>
    <xf numFmtId="0" fontId="2" fillId="38" borderId="66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 vertical="center" wrapText="1"/>
    </xf>
    <xf numFmtId="0" fontId="2" fillId="38" borderId="112" xfId="0" applyFont="1" applyFill="1" applyBorder="1" applyAlignment="1">
      <alignment horizontal="center" vertical="center" wrapText="1"/>
    </xf>
    <xf numFmtId="0" fontId="2" fillId="4" borderId="91" xfId="0" applyFont="1" applyFill="1" applyBorder="1" applyAlignment="1" applyProtection="1">
      <alignment horizontal="right" vertical="center" wrapText="1"/>
      <protection/>
    </xf>
    <xf numFmtId="0" fontId="2" fillId="4" borderId="40" xfId="0" applyFont="1" applyFill="1" applyBorder="1" applyAlignment="1" applyProtection="1">
      <alignment horizontal="right" vertical="center" wrapText="1"/>
      <protection/>
    </xf>
    <xf numFmtId="0" fontId="2" fillId="4" borderId="117" xfId="0" applyFont="1" applyFill="1" applyBorder="1" applyAlignment="1">
      <alignment horizontal="center" vertical="center" textRotation="90" wrapText="1"/>
    </xf>
    <xf numFmtId="0" fontId="2" fillId="4" borderId="118" xfId="0" applyFont="1" applyFill="1" applyBorder="1" applyAlignment="1">
      <alignment horizontal="center" vertical="center" textRotation="90" wrapText="1"/>
    </xf>
    <xf numFmtId="0" fontId="2" fillId="4" borderId="76" xfId="0" applyFont="1" applyFill="1" applyBorder="1" applyAlignment="1">
      <alignment horizontal="center" vertical="center" wrapText="1"/>
    </xf>
    <xf numFmtId="0" fontId="27" fillId="4" borderId="76" xfId="0" applyFont="1" applyFill="1" applyBorder="1" applyAlignment="1">
      <alignment horizontal="center" vertical="center" wrapText="1"/>
    </xf>
    <xf numFmtId="0" fontId="27" fillId="4" borderId="32" xfId="0" applyFont="1" applyFill="1" applyBorder="1" applyAlignment="1">
      <alignment horizontal="center" vertical="center" wrapText="1"/>
    </xf>
    <xf numFmtId="0" fontId="27" fillId="34" borderId="42" xfId="0" applyFont="1" applyFill="1" applyBorder="1" applyAlignment="1">
      <alignment horizontal="center" vertical="center" wrapText="1"/>
    </xf>
    <xf numFmtId="0" fontId="27" fillId="34" borderId="43" xfId="0" applyFont="1" applyFill="1" applyBorder="1" applyAlignment="1">
      <alignment horizontal="center" vertical="center" wrapText="1"/>
    </xf>
    <xf numFmtId="0" fontId="27" fillId="34" borderId="57" xfId="0" applyFont="1" applyFill="1" applyBorder="1" applyAlignment="1">
      <alignment horizontal="center" vertical="center" wrapText="1"/>
    </xf>
    <xf numFmtId="0" fontId="2" fillId="4" borderId="119" xfId="0" applyFont="1" applyFill="1" applyBorder="1" applyAlignment="1">
      <alignment horizontal="center" vertical="center" wrapText="1"/>
    </xf>
    <xf numFmtId="0" fontId="2" fillId="4" borderId="120" xfId="0" applyFont="1" applyFill="1" applyBorder="1" applyAlignment="1">
      <alignment horizontal="center" vertical="center" wrapText="1"/>
    </xf>
    <xf numFmtId="0" fontId="2" fillId="33" borderId="121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2" fillId="0" borderId="122" xfId="0" applyFont="1" applyFill="1" applyBorder="1" applyAlignment="1" applyProtection="1">
      <alignment horizontal="center" vertical="top"/>
      <protection locked="0"/>
    </xf>
    <xf numFmtId="0" fontId="2" fillId="0" borderId="123" xfId="0" applyFont="1" applyFill="1" applyBorder="1" applyAlignment="1" applyProtection="1">
      <alignment horizontal="center" vertical="top"/>
      <protection locked="0"/>
    </xf>
    <xf numFmtId="0" fontId="2" fillId="0" borderId="19" xfId="0" applyFont="1" applyFill="1" applyBorder="1" applyAlignment="1" applyProtection="1">
      <alignment horizontal="center" vertical="top"/>
      <protection locked="0"/>
    </xf>
    <xf numFmtId="0" fontId="2" fillId="36" borderId="122" xfId="0" applyFont="1" applyFill="1" applyBorder="1" applyAlignment="1">
      <alignment vertical="top"/>
    </xf>
    <xf numFmtId="0" fontId="2" fillId="36" borderId="123" xfId="0" applyFont="1" applyFill="1" applyBorder="1" applyAlignment="1">
      <alignment vertical="top"/>
    </xf>
    <xf numFmtId="0" fontId="2" fillId="36" borderId="19" xfId="0" applyFont="1" applyFill="1" applyBorder="1" applyAlignment="1">
      <alignment vertical="top"/>
    </xf>
    <xf numFmtId="0" fontId="2" fillId="4" borderId="77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31" fillId="4" borderId="77" xfId="0" applyFont="1" applyFill="1" applyBorder="1" applyAlignment="1" quotePrefix="1">
      <alignment horizontal="center" vertical="center" wrapText="1"/>
    </xf>
    <xf numFmtId="0" fontId="31" fillId="4" borderId="73" xfId="0" applyFont="1" applyFill="1" applyBorder="1" applyAlignment="1" quotePrefix="1">
      <alignment horizontal="center" vertical="center" wrapText="1"/>
    </xf>
    <xf numFmtId="0" fontId="31" fillId="4" borderId="52" xfId="0" applyFont="1" applyFill="1" applyBorder="1" applyAlignment="1" quotePrefix="1">
      <alignment horizontal="center" vertical="center" wrapText="1"/>
    </xf>
    <xf numFmtId="0" fontId="28" fillId="0" borderId="124" xfId="0" applyFont="1" applyFill="1" applyBorder="1" applyAlignment="1" applyProtection="1">
      <alignment horizontal="right" vertical="center"/>
      <protection locked="0"/>
    </xf>
    <xf numFmtId="0" fontId="2" fillId="4" borderId="42" xfId="0" applyFont="1" applyFill="1" applyBorder="1" applyAlignment="1">
      <alignment horizontal="right" vertical="center" wrapText="1"/>
    </xf>
    <xf numFmtId="0" fontId="2" fillId="4" borderId="43" xfId="0" applyFont="1" applyFill="1" applyBorder="1" applyAlignment="1">
      <alignment horizontal="right" vertical="center" wrapText="1"/>
    </xf>
    <xf numFmtId="0" fontId="2" fillId="4" borderId="70" xfId="0" applyFont="1" applyFill="1" applyBorder="1" applyAlignment="1">
      <alignment horizontal="center" vertical="center" textRotation="90"/>
    </xf>
    <xf numFmtId="0" fontId="2" fillId="0" borderId="124" xfId="0" applyFont="1" applyFill="1" applyBorder="1" applyAlignment="1" applyProtection="1">
      <alignment horizontal="center" vertical="center" wrapText="1"/>
      <protection locked="0"/>
    </xf>
    <xf numFmtId="0" fontId="2" fillId="33" borderId="121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4" borderId="125" xfId="0" applyFont="1" applyFill="1" applyBorder="1" applyAlignment="1">
      <alignment horizontal="center" vertical="center" wrapText="1"/>
    </xf>
    <xf numFmtId="0" fontId="2" fillId="4" borderId="126" xfId="0" applyFont="1" applyFill="1" applyBorder="1" applyAlignment="1">
      <alignment horizontal="center" vertical="center" wrapText="1"/>
    </xf>
    <xf numFmtId="0" fontId="2" fillId="4" borderId="122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27" xfId="0" applyFont="1" applyFill="1" applyBorder="1" applyAlignment="1">
      <alignment horizontal="center" vertical="center" wrapText="1"/>
    </xf>
    <xf numFmtId="0" fontId="2" fillId="4" borderId="128" xfId="0" applyFont="1" applyFill="1" applyBorder="1" applyAlignment="1">
      <alignment horizontal="center" vertical="center" wrapText="1"/>
    </xf>
    <xf numFmtId="0" fontId="32" fillId="4" borderId="118" xfId="0" applyFont="1" applyFill="1" applyBorder="1" applyAlignment="1">
      <alignment horizontal="center" vertical="center" wrapText="1"/>
    </xf>
    <xf numFmtId="0" fontId="32" fillId="4" borderId="129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 applyProtection="1">
      <alignment horizontal="left" vertical="center"/>
      <protection locked="0"/>
    </xf>
    <xf numFmtId="0" fontId="2" fillId="0" borderId="129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82" fillId="0" borderId="89" xfId="0" applyFont="1" applyFill="1" applyBorder="1" applyAlignment="1">
      <alignment horizontal="left" vertical="center" wrapText="1"/>
    </xf>
    <xf numFmtId="0" fontId="82" fillId="0" borderId="95" xfId="0" applyFont="1" applyFill="1" applyBorder="1" applyAlignment="1">
      <alignment horizontal="left" vertical="center" wrapText="1"/>
    </xf>
    <xf numFmtId="0" fontId="78" fillId="0" borderId="40" xfId="0" applyFont="1" applyFill="1" applyBorder="1" applyAlignment="1">
      <alignment horizontal="left" vertical="center"/>
    </xf>
    <xf numFmtId="172" fontId="0" fillId="34" borderId="104" xfId="0" applyNumberFormat="1" applyFill="1" applyBorder="1" applyAlignment="1">
      <alignment horizontal="center" vertical="center"/>
    </xf>
    <xf numFmtId="172" fontId="0" fillId="34" borderId="32" xfId="0" applyNumberFormat="1" applyFill="1" applyBorder="1" applyAlignment="1">
      <alignment horizontal="center" vertical="center"/>
    </xf>
    <xf numFmtId="172" fontId="0" fillId="36" borderId="108" xfId="0" applyNumberFormat="1" applyFill="1" applyBorder="1" applyAlignment="1">
      <alignment horizontal="center" vertical="center" wrapText="1"/>
    </xf>
    <xf numFmtId="172" fontId="0" fillId="36" borderId="105" xfId="0" applyNumberFormat="1" applyFill="1" applyBorder="1" applyAlignment="1">
      <alignment horizontal="center" vertical="center" wrapText="1"/>
    </xf>
    <xf numFmtId="172" fontId="0" fillId="36" borderId="23" xfId="0" applyNumberFormat="1" applyFill="1" applyBorder="1" applyAlignment="1">
      <alignment horizontal="center" vertical="center" wrapText="1"/>
    </xf>
    <xf numFmtId="172" fontId="0" fillId="36" borderId="24" xfId="0" applyNumberFormat="1" applyFill="1" applyBorder="1" applyAlignment="1">
      <alignment horizontal="center" vertical="center" wrapText="1"/>
    </xf>
    <xf numFmtId="172" fontId="0" fillId="36" borderId="25" xfId="0" applyNumberFormat="1" applyFill="1" applyBorder="1" applyAlignment="1">
      <alignment horizontal="center" vertical="center" wrapText="1"/>
    </xf>
    <xf numFmtId="0" fontId="82" fillId="34" borderId="60" xfId="0" applyFont="1" applyFill="1" applyBorder="1" applyAlignment="1">
      <alignment horizontal="center" vertical="top" wrapText="1"/>
    </xf>
    <xf numFmtId="0" fontId="82" fillId="34" borderId="26" xfId="0" applyFont="1" applyFill="1" applyBorder="1" applyAlignment="1">
      <alignment horizontal="center" vertical="top" wrapText="1"/>
    </xf>
    <xf numFmtId="0" fontId="82" fillId="34" borderId="78" xfId="0" applyFont="1" applyFill="1" applyBorder="1" applyAlignment="1">
      <alignment horizontal="center" vertical="top" wrapText="1"/>
    </xf>
    <xf numFmtId="0" fontId="82" fillId="34" borderId="35" xfId="0" applyFont="1" applyFill="1" applyBorder="1" applyAlignment="1">
      <alignment horizontal="center" vertical="top" wrapText="1"/>
    </xf>
    <xf numFmtId="0" fontId="82" fillId="34" borderId="0" xfId="0" applyFont="1" applyFill="1" applyBorder="1" applyAlignment="1">
      <alignment horizontal="center" vertical="top" wrapText="1"/>
    </xf>
    <xf numFmtId="0" fontId="82" fillId="34" borderId="36" xfId="0" applyFont="1" applyFill="1" applyBorder="1" applyAlignment="1">
      <alignment horizontal="center" vertical="top" wrapText="1"/>
    </xf>
    <xf numFmtId="0" fontId="82" fillId="34" borderId="91" xfId="0" applyFont="1" applyFill="1" applyBorder="1" applyAlignment="1">
      <alignment horizontal="center" vertical="top" wrapText="1"/>
    </xf>
    <xf numFmtId="0" fontId="82" fillId="34" borderId="40" xfId="0" applyFont="1" applyFill="1" applyBorder="1" applyAlignment="1">
      <alignment horizontal="center" vertical="top" wrapText="1"/>
    </xf>
    <xf numFmtId="0" fontId="82" fillId="34" borderId="95" xfId="0" applyFont="1" applyFill="1" applyBorder="1" applyAlignment="1">
      <alignment horizontal="center" vertical="top" wrapText="1"/>
    </xf>
    <xf numFmtId="43" fontId="65" fillId="0" borderId="61" xfId="47" applyFont="1" applyBorder="1" applyAlignment="1">
      <alignment horizontal="left" vertical="center" wrapText="1"/>
    </xf>
    <xf numFmtId="43" fontId="65" fillId="0" borderId="130" xfId="47" applyFont="1" applyBorder="1" applyAlignment="1">
      <alignment horizontal="left" vertical="center" wrapText="1"/>
    </xf>
    <xf numFmtId="174" fontId="0" fillId="33" borderId="48" xfId="49" applyNumberFormat="1" applyFont="1" applyFill="1" applyBorder="1" applyAlignment="1">
      <alignment horizontal="center" vertical="center"/>
      <protection/>
    </xf>
    <xf numFmtId="174" fontId="0" fillId="33" borderId="113" xfId="49" applyNumberFormat="1" applyFont="1" applyFill="1" applyBorder="1" applyAlignment="1">
      <alignment horizontal="center" vertical="center"/>
      <protection/>
    </xf>
    <xf numFmtId="0" fontId="95" fillId="4" borderId="77" xfId="49" applyFont="1" applyFill="1" applyBorder="1" applyAlignment="1">
      <alignment horizontal="center" vertical="center" wrapText="1"/>
      <protection/>
    </xf>
    <xf numFmtId="0" fontId="95" fillId="4" borderId="73" xfId="49" applyFont="1" applyFill="1" applyBorder="1" applyAlignment="1">
      <alignment horizontal="center" vertical="center" wrapText="1"/>
      <protection/>
    </xf>
    <xf numFmtId="0" fontId="95" fillId="4" borderId="52" xfId="49" applyFont="1" applyFill="1" applyBorder="1" applyAlignment="1">
      <alignment horizontal="center" vertical="center" wrapText="1"/>
      <protection/>
    </xf>
    <xf numFmtId="0" fontId="81" fillId="37" borderId="77" xfId="49" applyFont="1" applyFill="1" applyBorder="1" applyAlignment="1">
      <alignment horizontal="center" vertical="center" wrapText="1"/>
      <protection/>
    </xf>
    <xf numFmtId="0" fontId="81" fillId="37" borderId="73" xfId="49" applyFont="1" applyFill="1" applyBorder="1" applyAlignment="1">
      <alignment horizontal="center" vertical="center" wrapText="1"/>
      <protection/>
    </xf>
    <xf numFmtId="0" fontId="81" fillId="37" borderId="52" xfId="49" applyFont="1" applyFill="1" applyBorder="1" applyAlignment="1">
      <alignment horizontal="center" vertical="center" wrapText="1"/>
      <protection/>
    </xf>
    <xf numFmtId="175" fontId="5" fillId="37" borderId="77" xfId="47" applyNumberFormat="1" applyFont="1" applyFill="1" applyBorder="1" applyAlignment="1">
      <alignment horizontal="center" vertical="center"/>
    </xf>
    <xf numFmtId="175" fontId="5" fillId="37" borderId="73" xfId="47" applyNumberFormat="1" applyFont="1" applyFill="1" applyBorder="1" applyAlignment="1">
      <alignment horizontal="center" vertical="center"/>
    </xf>
    <xf numFmtId="175" fontId="5" fillId="37" borderId="52" xfId="47" applyNumberFormat="1" applyFont="1" applyFill="1" applyBorder="1" applyAlignment="1">
      <alignment horizontal="center" vertical="center"/>
    </xf>
    <xf numFmtId="0" fontId="27" fillId="34" borderId="131" xfId="0" applyFont="1" applyFill="1" applyBorder="1" applyAlignment="1">
      <alignment horizontal="left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82" fillId="0" borderId="6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78" xfId="0" applyFont="1" applyFill="1" applyBorder="1" applyAlignment="1">
      <alignment horizontal="center" vertical="center" wrapText="1"/>
    </xf>
    <xf numFmtId="0" fontId="82" fillId="0" borderId="35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36" xfId="0" applyFont="1" applyFill="1" applyBorder="1" applyAlignment="1">
      <alignment horizontal="center" vertical="center" wrapText="1"/>
    </xf>
    <xf numFmtId="0" fontId="82" fillId="0" borderId="91" xfId="0" applyFont="1" applyFill="1" applyBorder="1" applyAlignment="1">
      <alignment horizontal="center" vertical="center" wrapText="1"/>
    </xf>
    <xf numFmtId="0" fontId="82" fillId="0" borderId="40" xfId="0" applyFont="1" applyFill="1" applyBorder="1" applyAlignment="1">
      <alignment horizontal="center" vertical="center" wrapText="1"/>
    </xf>
    <xf numFmtId="0" fontId="82" fillId="0" borderId="95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33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">
    <dxf>
      <fill>
        <patternFill>
          <bgColor rgb="FF99FFCC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4"/>
  <sheetViews>
    <sheetView zoomScalePageLayoutView="0" workbookViewId="0" topLeftCell="A25">
      <selection activeCell="F15" sqref="F15"/>
    </sheetView>
  </sheetViews>
  <sheetFormatPr defaultColWidth="8.8515625" defaultRowHeight="12.75"/>
  <cols>
    <col min="1" max="1" width="1.57421875" style="2" customWidth="1"/>
    <col min="2" max="2" width="9.140625" style="3" customWidth="1"/>
    <col min="3" max="3" width="31.421875" style="8" customWidth="1"/>
    <col min="4" max="4" width="5.00390625" style="8" customWidth="1"/>
    <col min="5" max="5" width="73.57421875" style="8" customWidth="1"/>
    <col min="6" max="6" width="12.421875" style="11" customWidth="1"/>
    <col min="7" max="7" width="26.28125" style="3" customWidth="1"/>
    <col min="8" max="8" width="15.8515625" style="3" customWidth="1"/>
    <col min="9" max="9" width="2.421875" style="2" customWidth="1"/>
    <col min="10" max="16384" width="8.8515625" style="2" customWidth="1"/>
  </cols>
  <sheetData>
    <row r="1" ht="8.25" customHeight="1" thickBot="1"/>
    <row r="2" spans="2:8" ht="24.75" customHeight="1" thickBot="1">
      <c r="B2" s="185" t="s">
        <v>104</v>
      </c>
      <c r="C2" s="185"/>
      <c r="D2" s="186"/>
      <c r="E2" s="182" t="s">
        <v>131</v>
      </c>
      <c r="F2" s="439" t="s">
        <v>105</v>
      </c>
      <c r="G2" s="440"/>
      <c r="H2" s="130"/>
    </row>
    <row r="3" spans="2:13" ht="24.75" customHeight="1" thickBot="1">
      <c r="B3" s="183" t="s">
        <v>3</v>
      </c>
      <c r="C3" s="187"/>
      <c r="D3" s="184"/>
      <c r="E3" s="182" t="s">
        <v>132</v>
      </c>
      <c r="F3" s="441"/>
      <c r="G3" s="441"/>
      <c r="H3" s="1"/>
      <c r="J3" s="409" t="s">
        <v>112</v>
      </c>
      <c r="K3" s="410"/>
      <c r="L3" s="410"/>
      <c r="M3" s="411"/>
    </row>
    <row r="4" spans="2:13" ht="24.75" customHeight="1" thickBot="1">
      <c r="B4" s="183" t="s">
        <v>23</v>
      </c>
      <c r="C4" s="187"/>
      <c r="D4" s="184"/>
      <c r="E4" s="182"/>
      <c r="F4" s="1"/>
      <c r="G4" s="1"/>
      <c r="H4" s="1"/>
      <c r="J4" s="412" t="s">
        <v>113</v>
      </c>
      <c r="K4" s="413"/>
      <c r="L4" s="413"/>
      <c r="M4" s="414"/>
    </row>
    <row r="5" spans="2:13" ht="24.75" customHeight="1" thickBot="1">
      <c r="B5" s="183" t="s">
        <v>2</v>
      </c>
      <c r="C5" s="187"/>
      <c r="D5" s="184"/>
      <c r="E5" s="182" t="s">
        <v>133</v>
      </c>
      <c r="F5" s="3"/>
      <c r="J5" s="412"/>
      <c r="K5" s="413"/>
      <c r="L5" s="413"/>
      <c r="M5" s="414"/>
    </row>
    <row r="6" spans="2:13" ht="25.5" customHeight="1" thickBot="1">
      <c r="B6" s="14"/>
      <c r="C6" s="14"/>
      <c r="D6" s="14"/>
      <c r="E6" s="14"/>
      <c r="F6" s="3"/>
      <c r="G6" s="2"/>
      <c r="J6" s="415"/>
      <c r="K6" s="416"/>
      <c r="L6" s="416"/>
      <c r="M6" s="417"/>
    </row>
    <row r="7" spans="2:8" ht="50.25" customHeight="1" thickBot="1">
      <c r="B7" s="15" t="s">
        <v>0</v>
      </c>
      <c r="C7" s="430" t="s">
        <v>1</v>
      </c>
      <c r="D7" s="431"/>
      <c r="E7" s="16" t="s">
        <v>5</v>
      </c>
      <c r="F7" s="17" t="s">
        <v>95</v>
      </c>
      <c r="G7" s="17" t="s">
        <v>10</v>
      </c>
      <c r="H7" s="18" t="s">
        <v>9</v>
      </c>
    </row>
    <row r="8" spans="2:10" ht="76.5" customHeight="1">
      <c r="B8" s="420" t="s">
        <v>20</v>
      </c>
      <c r="C8" s="428" t="s">
        <v>102</v>
      </c>
      <c r="D8" s="429"/>
      <c r="E8" s="495" t="s">
        <v>8</v>
      </c>
      <c r="F8" s="25">
        <v>10</v>
      </c>
      <c r="G8" s="26"/>
      <c r="H8" s="118"/>
      <c r="J8" s="2" t="s">
        <v>140</v>
      </c>
    </row>
    <row r="9" spans="2:8" ht="25.5" customHeight="1">
      <c r="B9" s="420"/>
      <c r="C9" s="179"/>
      <c r="D9" s="180" t="s">
        <v>130</v>
      </c>
      <c r="E9" s="425"/>
      <c r="F9" s="426"/>
      <c r="G9" s="426"/>
      <c r="H9" s="427"/>
    </row>
    <row r="10" spans="2:8" ht="38.25" customHeight="1">
      <c r="B10" s="420"/>
      <c r="C10" s="422" t="s">
        <v>117</v>
      </c>
      <c r="D10" s="181">
        <v>1</v>
      </c>
      <c r="E10" s="189" t="s">
        <v>134</v>
      </c>
      <c r="F10" s="27">
        <v>10</v>
      </c>
      <c r="G10" s="26"/>
      <c r="H10" s="118">
        <f>F10*G10</f>
        <v>0</v>
      </c>
    </row>
    <row r="11" spans="2:8" ht="38.25" customHeight="1">
      <c r="B11" s="420"/>
      <c r="C11" s="423"/>
      <c r="D11" s="181">
        <v>2</v>
      </c>
      <c r="E11" s="190" t="s">
        <v>135</v>
      </c>
      <c r="F11" s="28">
        <v>10</v>
      </c>
      <c r="G11" s="26"/>
      <c r="H11" s="119">
        <f>F11*G11</f>
        <v>0</v>
      </c>
    </row>
    <row r="12" spans="2:8" ht="38.25" customHeight="1">
      <c r="B12" s="420"/>
      <c r="C12" s="423"/>
      <c r="D12" s="181">
        <v>3</v>
      </c>
      <c r="E12" s="190" t="s">
        <v>136</v>
      </c>
      <c r="F12" s="29">
        <v>10</v>
      </c>
      <c r="G12" s="26"/>
      <c r="H12" s="119">
        <f>F12*G12</f>
        <v>0</v>
      </c>
    </row>
    <row r="13" spans="2:8" ht="38.25" customHeight="1">
      <c r="B13" s="420"/>
      <c r="C13" s="423"/>
      <c r="D13" s="181">
        <v>4</v>
      </c>
      <c r="E13" s="191" t="s">
        <v>137</v>
      </c>
      <c r="F13" s="29">
        <v>10</v>
      </c>
      <c r="G13" s="26"/>
      <c r="H13" s="119">
        <v>10</v>
      </c>
    </row>
    <row r="14" spans="2:8" ht="38.25" customHeight="1" thickBot="1">
      <c r="B14" s="421"/>
      <c r="C14" s="424"/>
      <c r="D14" s="181">
        <v>5</v>
      </c>
      <c r="E14" s="192" t="s">
        <v>138</v>
      </c>
      <c r="F14" s="29">
        <v>10</v>
      </c>
      <c r="G14" s="26"/>
      <c r="H14" s="119">
        <f>F14*G14</f>
        <v>0</v>
      </c>
    </row>
    <row r="15" spans="2:10" ht="47.25" customHeight="1" thickBot="1">
      <c r="B15" s="418" t="s">
        <v>119</v>
      </c>
      <c r="C15" s="419"/>
      <c r="D15" s="419"/>
      <c r="E15" s="419"/>
      <c r="F15" s="496">
        <f>SUM(F8:F14)</f>
        <v>60</v>
      </c>
      <c r="G15" s="170" t="s">
        <v>118</v>
      </c>
      <c r="H15" s="20">
        <f>SUM(H8:H14)</f>
        <v>10</v>
      </c>
      <c r="J15" s="2" t="s">
        <v>139</v>
      </c>
    </row>
    <row r="16" spans="2:8" ht="55.5" customHeight="1" thickBot="1">
      <c r="B16" s="19" t="s">
        <v>0</v>
      </c>
      <c r="C16" s="450" t="s">
        <v>1</v>
      </c>
      <c r="D16" s="451"/>
      <c r="E16" s="16" t="s">
        <v>5</v>
      </c>
      <c r="F16" s="188" t="s">
        <v>95</v>
      </c>
      <c r="G16" s="17" t="s">
        <v>10</v>
      </c>
      <c r="H16" s="18" t="s">
        <v>9</v>
      </c>
    </row>
    <row r="17" spans="2:8" ht="75" customHeight="1">
      <c r="B17" s="448" t="s">
        <v>22</v>
      </c>
      <c r="C17" s="452" t="s">
        <v>11</v>
      </c>
      <c r="D17" s="453"/>
      <c r="E17" s="21" t="s">
        <v>4</v>
      </c>
      <c r="F17" s="30">
        <v>8</v>
      </c>
      <c r="G17" s="31"/>
      <c r="H17" s="120">
        <f>F17*G17</f>
        <v>0</v>
      </c>
    </row>
    <row r="18" spans="2:8" ht="122.25" customHeight="1">
      <c r="B18" s="448"/>
      <c r="C18" s="454" t="s">
        <v>12</v>
      </c>
      <c r="D18" s="455"/>
      <c r="E18" s="22" t="s">
        <v>18</v>
      </c>
      <c r="F18" s="32">
        <v>8</v>
      </c>
      <c r="G18" s="31"/>
      <c r="H18" s="121">
        <f>F18*G18</f>
        <v>0</v>
      </c>
    </row>
    <row r="19" spans="2:8" ht="70.5" customHeight="1">
      <c r="B19" s="448"/>
      <c r="C19" s="454" t="s">
        <v>13</v>
      </c>
      <c r="D19" s="455"/>
      <c r="E19" s="23" t="s">
        <v>15</v>
      </c>
      <c r="F19" s="32">
        <v>8</v>
      </c>
      <c r="G19" s="31"/>
      <c r="H19" s="121">
        <f>F19*G19</f>
        <v>0</v>
      </c>
    </row>
    <row r="20" spans="2:8" ht="87.75" customHeight="1">
      <c r="B20" s="448"/>
      <c r="C20" s="454" t="s">
        <v>14</v>
      </c>
      <c r="D20" s="455"/>
      <c r="E20" s="23" t="s">
        <v>17</v>
      </c>
      <c r="F20" s="32">
        <v>8</v>
      </c>
      <c r="G20" s="31"/>
      <c r="H20" s="121">
        <f>F20*G20</f>
        <v>0</v>
      </c>
    </row>
    <row r="21" spans="2:8" ht="174" customHeight="1" thickBot="1">
      <c r="B21" s="448"/>
      <c r="C21" s="456" t="s">
        <v>21</v>
      </c>
      <c r="D21" s="457"/>
      <c r="E21" s="24" t="s">
        <v>16</v>
      </c>
      <c r="F21" s="33">
        <v>8</v>
      </c>
      <c r="G21" s="168"/>
      <c r="H21" s="169">
        <f>F21*G21</f>
        <v>0</v>
      </c>
    </row>
    <row r="22" spans="2:8" ht="48.75" customHeight="1" thickBot="1">
      <c r="B22" s="446" t="s">
        <v>120</v>
      </c>
      <c r="C22" s="447"/>
      <c r="D22" s="447"/>
      <c r="E22" s="447"/>
      <c r="F22" s="171">
        <f>SUM(F17:F21)</f>
        <v>40</v>
      </c>
      <c r="G22" s="170" t="s">
        <v>118</v>
      </c>
      <c r="H22" s="20">
        <f>SUM(H17:H21)</f>
        <v>0</v>
      </c>
    </row>
    <row r="23" spans="2:8" ht="59.25" customHeight="1" thickBot="1">
      <c r="B23" s="116"/>
      <c r="C23" s="117"/>
      <c r="D23" s="172"/>
      <c r="E23" s="117" t="s">
        <v>111</v>
      </c>
      <c r="F23" s="442" t="str">
        <f>IF(H24=0,"",IF(H24&gt;50,"Rendimento superiore alla soglia minima",IF(H24&lt;50,"Rendimento insufficiente","")))</f>
        <v>Rendimento insufficiente</v>
      </c>
      <c r="G23" s="443"/>
      <c r="H23" s="444"/>
    </row>
    <row r="24" spans="2:8" ht="51" customHeight="1" thickBot="1">
      <c r="B24" s="458"/>
      <c r="C24" s="459"/>
      <c r="D24" s="459"/>
      <c r="E24" s="459"/>
      <c r="F24" s="459"/>
      <c r="G24" s="164" t="s">
        <v>19</v>
      </c>
      <c r="H24" s="165">
        <f>H15+H22</f>
        <v>10</v>
      </c>
    </row>
    <row r="25" spans="2:9" ht="51" customHeight="1">
      <c r="B25" s="460" t="s">
        <v>24</v>
      </c>
      <c r="C25" s="461"/>
      <c r="D25" s="461"/>
      <c r="E25" s="461"/>
      <c r="F25" s="461"/>
      <c r="G25" s="461"/>
      <c r="H25" s="462"/>
      <c r="I25" s="13"/>
    </row>
    <row r="26" spans="2:8" ht="25.5" customHeight="1">
      <c r="B26" s="436" t="s">
        <v>6</v>
      </c>
      <c r="C26" s="437"/>
      <c r="D26" s="437"/>
      <c r="E26" s="437"/>
      <c r="F26" s="437"/>
      <c r="G26" s="437"/>
      <c r="H26" s="438"/>
    </row>
    <row r="27" spans="2:8" ht="45.75" customHeight="1">
      <c r="B27" s="433"/>
      <c r="C27" s="434"/>
      <c r="D27" s="434"/>
      <c r="E27" s="434"/>
      <c r="F27" s="434"/>
      <c r="G27" s="434"/>
      <c r="H27" s="435"/>
    </row>
    <row r="28" spans="2:8" ht="25.5" customHeight="1">
      <c r="B28" s="436" t="s">
        <v>7</v>
      </c>
      <c r="C28" s="437"/>
      <c r="D28" s="437"/>
      <c r="E28" s="437"/>
      <c r="F28" s="437"/>
      <c r="G28" s="437"/>
      <c r="H28" s="438"/>
    </row>
    <row r="29" spans="2:8" ht="45" customHeight="1">
      <c r="B29" s="433"/>
      <c r="C29" s="434"/>
      <c r="D29" s="434"/>
      <c r="E29" s="434"/>
      <c r="F29" s="434"/>
      <c r="G29" s="434"/>
      <c r="H29" s="435"/>
    </row>
    <row r="30" spans="2:8" ht="60.75" customHeight="1">
      <c r="B30" s="449" t="s">
        <v>26</v>
      </c>
      <c r="C30" s="449"/>
      <c r="D30" s="449"/>
      <c r="E30" s="445" t="s">
        <v>87</v>
      </c>
      <c r="F30" s="445"/>
      <c r="G30" s="445"/>
      <c r="H30" s="445"/>
    </row>
    <row r="31" spans="2:8" ht="61.5" customHeight="1">
      <c r="B31" s="4"/>
      <c r="C31" s="5"/>
      <c r="D31" s="5"/>
      <c r="E31" s="432" t="s">
        <v>25</v>
      </c>
      <c r="F31" s="432"/>
      <c r="G31" s="432"/>
      <c r="H31" s="432"/>
    </row>
    <row r="32" spans="2:6" ht="99.75" customHeight="1">
      <c r="B32" s="4"/>
      <c r="C32" s="4"/>
      <c r="D32" s="4"/>
      <c r="E32" s="4"/>
      <c r="F32" s="9"/>
    </row>
    <row r="33" spans="2:6" ht="18.75">
      <c r="B33" s="6"/>
      <c r="C33" s="6"/>
      <c r="D33" s="6"/>
      <c r="E33" s="6"/>
      <c r="F33" s="10"/>
    </row>
    <row r="34" spans="2:5" ht="18.75">
      <c r="B34" s="12"/>
      <c r="C34" s="7"/>
      <c r="D34" s="7"/>
      <c r="E34" s="7"/>
    </row>
  </sheetData>
  <sheetProtection selectLockedCells="1"/>
  <mergeCells count="28">
    <mergeCell ref="B30:D30"/>
    <mergeCell ref="C16:D16"/>
    <mergeCell ref="C17:D17"/>
    <mergeCell ref="C18:D18"/>
    <mergeCell ref="C19:D19"/>
    <mergeCell ref="C20:D20"/>
    <mergeCell ref="C21:D21"/>
    <mergeCell ref="B24:F24"/>
    <mergeCell ref="B25:H25"/>
    <mergeCell ref="B27:H27"/>
    <mergeCell ref="E31:H31"/>
    <mergeCell ref="B29:H29"/>
    <mergeCell ref="B26:H26"/>
    <mergeCell ref="B28:H28"/>
    <mergeCell ref="F2:G2"/>
    <mergeCell ref="F3:G3"/>
    <mergeCell ref="F23:H23"/>
    <mergeCell ref="E30:H30"/>
    <mergeCell ref="B22:E22"/>
    <mergeCell ref="B17:B21"/>
    <mergeCell ref="J3:M3"/>
    <mergeCell ref="J4:M6"/>
    <mergeCell ref="B15:E15"/>
    <mergeCell ref="B8:B14"/>
    <mergeCell ref="C10:C14"/>
    <mergeCell ref="E9:H9"/>
    <mergeCell ref="C8:D8"/>
    <mergeCell ref="C7:D7"/>
  </mergeCells>
  <conditionalFormatting sqref="I25">
    <cfRule type="cellIs" priority="3" dxfId="2" operator="equal" stopIfTrue="1">
      <formula>"Insufficiente rendimento art. 55-quater, comma 1, lett. f-quinquies D. Lgs n. 165/2001"</formula>
    </cfRule>
  </conditionalFormatting>
  <conditionalFormatting sqref="F23">
    <cfRule type="cellIs" priority="1" dxfId="1" operator="equal" stopIfTrue="1">
      <formula>"Rendimento insufficiente"</formula>
    </cfRule>
    <cfRule type="cellIs" priority="2" dxfId="0" operator="equal" stopIfTrue="1">
      <formula>"Rendimento superiore alla soglia minima"</formula>
    </cfRule>
  </conditionalFormatting>
  <printOptions horizontalCentered="1"/>
  <pageMargins left="0.12000000000000001" right="0.19" top="0.8499999999999999" bottom="0.2" header="0.12000000000000001" footer="0.16"/>
  <pageSetup fitToHeight="1" fitToWidth="1" horizontalDpi="300" verticalDpi="300" orientation="portrait" paperSize="9" scale="49" r:id="rId1"/>
  <headerFooter alignWithMargins="0">
    <oddHeader>&amp;C&amp;"Calibri,Grassetto"&amp;14&amp;K000000Scheda di valutazione della performance individuale 
-  Dirigenti - titolari di P.O.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88">
      <selection activeCell="AG33" sqref="AG33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1.8515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5"/>
      <c r="B2" s="378" t="s">
        <v>129</v>
      </c>
      <c r="C2" s="379"/>
      <c r="D2" s="379"/>
      <c r="E2" s="178">
        <v>1</v>
      </c>
      <c r="F2" s="173" t="s">
        <v>128</v>
      </c>
      <c r="G2" s="176" t="str">
        <f>'scheda apo '!E10</f>
        <v>Gestione procedura concorsuale per due assunzioni nella categoria D – istruttore direttivo amministrativo contabile  </v>
      </c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7"/>
      <c r="AJ2" s="36"/>
    </row>
    <row r="3" spans="1:35" ht="13.5" thickBot="1">
      <c r="A3" s="35"/>
      <c r="B3" s="84"/>
      <c r="C3" s="37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85"/>
    </row>
    <row r="4" spans="1:35" ht="12.75" customHeight="1">
      <c r="A4" s="38"/>
      <c r="B4" s="84"/>
      <c r="C4" s="381" t="s">
        <v>27</v>
      </c>
      <c r="D4" s="383"/>
      <c r="E4" s="384"/>
      <c r="F4" s="384"/>
      <c r="G4" s="384"/>
      <c r="H4" s="384"/>
      <c r="I4" s="384"/>
      <c r="J4" s="384"/>
      <c r="K4" s="384"/>
      <c r="L4" s="384"/>
      <c r="M4" s="385"/>
      <c r="N4" s="38"/>
      <c r="O4" s="38"/>
      <c r="P4" s="38"/>
      <c r="Q4" s="38"/>
      <c r="T4" s="366" t="s">
        <v>28</v>
      </c>
      <c r="U4" s="367"/>
      <c r="V4" s="367"/>
      <c r="W4" s="367"/>
      <c r="X4" s="367"/>
      <c r="Y4" s="367"/>
      <c r="Z4" s="367"/>
      <c r="AA4" s="368"/>
      <c r="AI4" s="85"/>
    </row>
    <row r="5" spans="2:36" ht="25.5" customHeight="1">
      <c r="B5" s="84"/>
      <c r="C5" s="382"/>
      <c r="D5" s="386"/>
      <c r="E5" s="387"/>
      <c r="F5" s="387"/>
      <c r="G5" s="387"/>
      <c r="H5" s="387"/>
      <c r="I5" s="387"/>
      <c r="J5" s="387"/>
      <c r="K5" s="387"/>
      <c r="L5" s="387"/>
      <c r="M5" s="388"/>
      <c r="N5" s="38"/>
      <c r="O5" s="38"/>
      <c r="P5" s="38"/>
      <c r="Q5" s="38"/>
      <c r="T5" s="389" t="s">
        <v>84</v>
      </c>
      <c r="U5" s="390"/>
      <c r="V5" s="390"/>
      <c r="W5" s="390"/>
      <c r="X5" s="390"/>
      <c r="Y5" s="391"/>
      <c r="Z5" s="395" t="s">
        <v>80</v>
      </c>
      <c r="AA5" s="396"/>
      <c r="AI5" s="85"/>
      <c r="AJ5" t="s">
        <v>80</v>
      </c>
    </row>
    <row r="6" spans="2:36" ht="20.25" customHeight="1">
      <c r="B6" s="84"/>
      <c r="C6" s="399" t="s">
        <v>29</v>
      </c>
      <c r="D6" s="400"/>
      <c r="E6" s="401"/>
      <c r="F6" s="401"/>
      <c r="G6" s="401"/>
      <c r="H6" s="401"/>
      <c r="I6" s="401"/>
      <c r="J6" s="401"/>
      <c r="K6" s="401"/>
      <c r="L6" s="401"/>
      <c r="M6" s="402"/>
      <c r="N6" s="38"/>
      <c r="O6" s="38"/>
      <c r="P6" s="38"/>
      <c r="Q6" s="38"/>
      <c r="T6" s="392"/>
      <c r="U6" s="393"/>
      <c r="V6" s="393"/>
      <c r="W6" s="393"/>
      <c r="X6" s="393"/>
      <c r="Y6" s="394"/>
      <c r="Z6" s="397"/>
      <c r="AA6" s="398"/>
      <c r="AI6" s="85"/>
      <c r="AJ6" t="s">
        <v>78</v>
      </c>
    </row>
    <row r="7" spans="2:36" ht="40.5" customHeight="1" thickBot="1">
      <c r="B7" s="84"/>
      <c r="C7" s="382"/>
      <c r="D7" s="403"/>
      <c r="E7" s="404"/>
      <c r="F7" s="404"/>
      <c r="G7" s="404"/>
      <c r="H7" s="404"/>
      <c r="I7" s="404"/>
      <c r="J7" s="404"/>
      <c r="K7" s="404"/>
      <c r="L7" s="404"/>
      <c r="M7" s="405"/>
      <c r="N7" s="38"/>
      <c r="O7" s="38"/>
      <c r="P7" s="38"/>
      <c r="Q7" s="38"/>
      <c r="T7" s="406" t="s">
        <v>30</v>
      </c>
      <c r="U7" s="407"/>
      <c r="V7" s="407"/>
      <c r="W7" s="407"/>
      <c r="X7" s="407"/>
      <c r="Y7" s="408"/>
      <c r="Z7" s="362" t="s">
        <v>80</v>
      </c>
      <c r="AA7" s="365"/>
      <c r="AI7" s="85"/>
      <c r="AJ7" t="s">
        <v>79</v>
      </c>
    </row>
    <row r="8" spans="2:35" ht="13.5" thickBot="1">
      <c r="B8" s="84"/>
      <c r="C8" s="369" t="s">
        <v>127</v>
      </c>
      <c r="D8" s="371"/>
      <c r="E8" s="372"/>
      <c r="F8" s="372"/>
      <c r="G8" s="372"/>
      <c r="H8" s="372"/>
      <c r="I8" s="372"/>
      <c r="J8" s="372"/>
      <c r="K8" s="372"/>
      <c r="L8" s="372"/>
      <c r="M8" s="373"/>
      <c r="N8" s="38"/>
      <c r="O8" s="38"/>
      <c r="P8" s="38"/>
      <c r="Q8" s="38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8"/>
      <c r="AE8" s="38"/>
      <c r="AF8" s="38"/>
      <c r="AG8" s="38"/>
      <c r="AH8" s="38"/>
      <c r="AI8" s="85"/>
    </row>
    <row r="9" spans="2:35" ht="12.75">
      <c r="B9" s="84"/>
      <c r="C9" s="370"/>
      <c r="D9" s="374"/>
      <c r="E9" s="375"/>
      <c r="F9" s="375"/>
      <c r="G9" s="375"/>
      <c r="H9" s="375"/>
      <c r="I9" s="375"/>
      <c r="J9" s="375"/>
      <c r="K9" s="375"/>
      <c r="L9" s="375"/>
      <c r="M9" s="376"/>
      <c r="N9" s="38"/>
      <c r="O9" s="38"/>
      <c r="P9" s="38"/>
      <c r="Q9" s="38"/>
      <c r="R9" s="366" t="s">
        <v>31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8"/>
      <c r="AD9" s="38"/>
      <c r="AE9" s="38"/>
      <c r="AF9" s="38"/>
      <c r="AG9" s="38"/>
      <c r="AH9" s="38"/>
      <c r="AI9" s="85"/>
    </row>
    <row r="10" spans="2:35" ht="12.75">
      <c r="B10" s="84"/>
      <c r="C10" s="76" t="s">
        <v>32</v>
      </c>
      <c r="D10" s="77"/>
      <c r="E10" s="78"/>
      <c r="F10" s="79"/>
      <c r="G10" s="78"/>
      <c r="H10" s="78"/>
      <c r="I10" s="78"/>
      <c r="J10" s="78"/>
      <c r="K10" s="78"/>
      <c r="L10" s="78"/>
      <c r="M10" s="80"/>
      <c r="N10" s="38"/>
      <c r="O10" s="38"/>
      <c r="P10" s="38"/>
      <c r="Q10" s="38"/>
      <c r="R10" s="377" t="s">
        <v>77</v>
      </c>
      <c r="S10" s="356"/>
      <c r="T10" s="356"/>
      <c r="U10" s="309"/>
      <c r="V10" s="308" t="s">
        <v>77</v>
      </c>
      <c r="W10" s="356"/>
      <c r="X10" s="356"/>
      <c r="Y10" s="309"/>
      <c r="Z10" s="308" t="s">
        <v>73</v>
      </c>
      <c r="AA10" s="356"/>
      <c r="AB10" s="356"/>
      <c r="AC10" s="357"/>
      <c r="AD10" s="38"/>
      <c r="AE10" s="38"/>
      <c r="AF10" s="38"/>
      <c r="AG10" s="38"/>
      <c r="AH10" s="38"/>
      <c r="AI10" s="85"/>
    </row>
    <row r="11" spans="2:35" ht="15.75" thickBot="1">
      <c r="B11" s="86"/>
      <c r="C11" s="76" t="s">
        <v>33</v>
      </c>
      <c r="D11" s="358"/>
      <c r="E11" s="359"/>
      <c r="F11" s="359"/>
      <c r="G11" s="359"/>
      <c r="H11" s="359"/>
      <c r="I11" s="359"/>
      <c r="J11" s="359"/>
      <c r="K11" s="359"/>
      <c r="L11" s="359"/>
      <c r="M11" s="360"/>
      <c r="N11" s="38"/>
      <c r="O11" s="38"/>
      <c r="P11" s="38"/>
      <c r="Q11" s="38"/>
      <c r="R11" s="361">
        <v>0</v>
      </c>
      <c r="S11" s="362"/>
      <c r="T11" s="362"/>
      <c r="U11" s="363"/>
      <c r="V11" s="364">
        <v>0</v>
      </c>
      <c r="W11" s="362"/>
      <c r="X11" s="362"/>
      <c r="Y11" s="363"/>
      <c r="Z11" s="364">
        <v>0</v>
      </c>
      <c r="AA11" s="362"/>
      <c r="AB11" s="362"/>
      <c r="AC11" s="365"/>
      <c r="AD11" s="38"/>
      <c r="AE11" s="38"/>
      <c r="AF11" s="38"/>
      <c r="AG11" s="38"/>
      <c r="AH11" s="38"/>
      <c r="AI11" s="85"/>
    </row>
    <row r="12" spans="2:35" ht="15.75" thickBot="1">
      <c r="B12" s="86"/>
      <c r="C12" s="40" t="s">
        <v>34</v>
      </c>
      <c r="D12" s="358"/>
      <c r="E12" s="359"/>
      <c r="F12" s="359"/>
      <c r="G12" s="359"/>
      <c r="H12" s="359"/>
      <c r="I12" s="359"/>
      <c r="J12" s="359"/>
      <c r="K12" s="359"/>
      <c r="L12" s="359"/>
      <c r="M12" s="360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85"/>
    </row>
    <row r="13" spans="2:35" ht="25.5">
      <c r="B13" s="87"/>
      <c r="C13" s="42" t="s">
        <v>35</v>
      </c>
      <c r="D13" s="358"/>
      <c r="E13" s="359"/>
      <c r="F13" s="359"/>
      <c r="G13" s="359"/>
      <c r="H13" s="359"/>
      <c r="I13" s="359"/>
      <c r="J13" s="359"/>
      <c r="K13" s="359"/>
      <c r="L13" s="359"/>
      <c r="M13" s="360"/>
      <c r="N13" s="38"/>
      <c r="O13" s="38"/>
      <c r="P13" s="38"/>
      <c r="Q13" s="38"/>
      <c r="R13" s="366" t="s">
        <v>36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8"/>
      <c r="AD13" s="38"/>
      <c r="AE13" s="38"/>
      <c r="AF13" s="38"/>
      <c r="AG13" s="38"/>
      <c r="AH13" s="38"/>
      <c r="AI13" s="85"/>
    </row>
    <row r="14" spans="2:35" ht="15.75">
      <c r="B14" s="87"/>
      <c r="C14" s="348" t="s">
        <v>37</v>
      </c>
      <c r="D14" s="351"/>
      <c r="E14" s="352"/>
      <c r="F14" s="352"/>
      <c r="G14" s="352"/>
      <c r="H14" s="352"/>
      <c r="I14" s="352"/>
      <c r="J14" s="352"/>
      <c r="K14" s="352"/>
      <c r="L14" s="352"/>
      <c r="M14" s="353"/>
      <c r="N14" s="38"/>
      <c r="O14" s="38"/>
      <c r="P14" s="38"/>
      <c r="Q14" s="38"/>
      <c r="R14" s="43"/>
      <c r="S14" s="44"/>
      <c r="T14" s="45"/>
      <c r="U14" s="308" t="s">
        <v>73</v>
      </c>
      <c r="V14" s="356"/>
      <c r="W14" s="309"/>
      <c r="X14" s="308" t="s">
        <v>73</v>
      </c>
      <c r="Y14" s="356"/>
      <c r="Z14" s="309"/>
      <c r="AA14" s="308" t="s">
        <v>73</v>
      </c>
      <c r="AB14" s="356"/>
      <c r="AC14" s="357"/>
      <c r="AD14" s="38"/>
      <c r="AE14" s="38"/>
      <c r="AF14" s="38"/>
      <c r="AG14" s="38"/>
      <c r="AH14" s="38"/>
      <c r="AI14" s="85"/>
    </row>
    <row r="15" spans="2:35" ht="15.75">
      <c r="B15" s="87"/>
      <c r="C15" s="349"/>
      <c r="D15" s="354"/>
      <c r="E15" s="246"/>
      <c r="F15" s="246"/>
      <c r="G15" s="246"/>
      <c r="H15" s="246"/>
      <c r="I15" s="246"/>
      <c r="J15" s="246"/>
      <c r="K15" s="246"/>
      <c r="L15" s="246"/>
      <c r="M15" s="301"/>
      <c r="N15" s="38"/>
      <c r="O15" s="38"/>
      <c r="P15" s="38"/>
      <c r="Q15" s="38"/>
      <c r="R15" s="337" t="s">
        <v>38</v>
      </c>
      <c r="S15" s="338"/>
      <c r="T15" s="339"/>
      <c r="U15" s="316">
        <v>0</v>
      </c>
      <c r="V15" s="317"/>
      <c r="W15" s="340"/>
      <c r="X15" s="316"/>
      <c r="Y15" s="317"/>
      <c r="Z15" s="340"/>
      <c r="AA15" s="316"/>
      <c r="AB15" s="317"/>
      <c r="AC15" s="318"/>
      <c r="AD15" s="38"/>
      <c r="AE15" s="38"/>
      <c r="AF15" s="38"/>
      <c r="AG15" s="38"/>
      <c r="AH15" s="38"/>
      <c r="AI15" s="85"/>
    </row>
    <row r="16" spans="2:35" ht="16.5" thickBot="1">
      <c r="B16" s="87"/>
      <c r="C16" s="350"/>
      <c r="D16" s="355"/>
      <c r="E16" s="303"/>
      <c r="F16" s="303"/>
      <c r="G16" s="303"/>
      <c r="H16" s="303"/>
      <c r="I16" s="303"/>
      <c r="J16" s="303"/>
      <c r="K16" s="303"/>
      <c r="L16" s="303"/>
      <c r="M16" s="304"/>
      <c r="N16" s="38"/>
      <c r="O16" s="38"/>
      <c r="P16" s="38"/>
      <c r="Q16" s="38"/>
      <c r="R16" s="337" t="s">
        <v>39</v>
      </c>
      <c r="S16" s="338"/>
      <c r="T16" s="339"/>
      <c r="U16" s="316">
        <v>1</v>
      </c>
      <c r="V16" s="317"/>
      <c r="W16" s="340"/>
      <c r="X16" s="316"/>
      <c r="Y16" s="317"/>
      <c r="Z16" s="340"/>
      <c r="AA16" s="316"/>
      <c r="AB16" s="317"/>
      <c r="AC16" s="318"/>
      <c r="AD16" s="38"/>
      <c r="AE16" s="38"/>
      <c r="AF16" s="38"/>
      <c r="AG16" s="38"/>
      <c r="AH16" s="38"/>
      <c r="AI16" s="85"/>
    </row>
    <row r="17" spans="2:35" ht="21" thickBot="1">
      <c r="B17" s="87"/>
      <c r="C17" s="347"/>
      <c r="D17" s="347"/>
      <c r="E17" s="347"/>
      <c r="F17" s="46"/>
      <c r="G17" s="46"/>
      <c r="H17" s="46"/>
      <c r="I17" s="38"/>
      <c r="J17" s="38"/>
      <c r="K17" s="38"/>
      <c r="L17" s="38"/>
      <c r="M17" s="38"/>
      <c r="N17" s="47"/>
      <c r="O17" s="47"/>
      <c r="P17" s="47"/>
      <c r="Q17" s="47"/>
      <c r="R17" s="337" t="s">
        <v>40</v>
      </c>
      <c r="S17" s="338"/>
      <c r="T17" s="339"/>
      <c r="U17" s="316">
        <v>2</v>
      </c>
      <c r="V17" s="317"/>
      <c r="W17" s="340"/>
      <c r="X17" s="316"/>
      <c r="Y17" s="317"/>
      <c r="Z17" s="340"/>
      <c r="AA17" s="316"/>
      <c r="AB17" s="317"/>
      <c r="AC17" s="318"/>
      <c r="AD17" s="34"/>
      <c r="AE17" s="34"/>
      <c r="AF17" s="38"/>
      <c r="AG17" s="38"/>
      <c r="AH17" s="38"/>
      <c r="AI17" s="85"/>
    </row>
    <row r="18" spans="2:35" ht="20.25">
      <c r="B18" s="87"/>
      <c r="C18" s="48"/>
      <c r="D18" s="334" t="s">
        <v>41</v>
      </c>
      <c r="E18" s="335"/>
      <c r="F18" s="335"/>
      <c r="G18" s="335"/>
      <c r="H18" s="335"/>
      <c r="I18" s="336"/>
      <c r="J18" s="41"/>
      <c r="K18" s="41"/>
      <c r="L18" s="41"/>
      <c r="M18" s="41"/>
      <c r="N18" s="47"/>
      <c r="O18" s="47"/>
      <c r="P18" s="47"/>
      <c r="Q18" s="47"/>
      <c r="R18" s="337" t="s">
        <v>42</v>
      </c>
      <c r="S18" s="338"/>
      <c r="T18" s="339"/>
      <c r="U18" s="316">
        <v>1</v>
      </c>
      <c r="V18" s="317"/>
      <c r="W18" s="340"/>
      <c r="X18" s="316"/>
      <c r="Y18" s="317"/>
      <c r="Z18" s="340"/>
      <c r="AA18" s="316"/>
      <c r="AB18" s="317"/>
      <c r="AC18" s="318"/>
      <c r="AD18" s="34"/>
      <c r="AE18" s="34"/>
      <c r="AF18" s="38"/>
      <c r="AG18" s="38"/>
      <c r="AH18" s="38"/>
      <c r="AI18" s="85"/>
    </row>
    <row r="19" spans="1:35" ht="15.75">
      <c r="A19" s="38"/>
      <c r="B19" s="88"/>
      <c r="C19" s="75"/>
      <c r="D19" s="341" t="s">
        <v>43</v>
      </c>
      <c r="E19" s="342"/>
      <c r="F19" s="342"/>
      <c r="G19" s="342" t="s">
        <v>44</v>
      </c>
      <c r="H19" s="342"/>
      <c r="I19" s="343"/>
      <c r="J19" s="41"/>
      <c r="K19" s="41"/>
      <c r="L19" s="41"/>
      <c r="M19" s="41"/>
      <c r="N19" s="41"/>
      <c r="O19" s="41"/>
      <c r="P19" s="41"/>
      <c r="Q19" s="41"/>
      <c r="R19" s="344" t="s">
        <v>45</v>
      </c>
      <c r="S19" s="345"/>
      <c r="T19" s="346"/>
      <c r="U19" s="316">
        <v>0</v>
      </c>
      <c r="V19" s="317"/>
      <c r="W19" s="340"/>
      <c r="X19" s="316"/>
      <c r="Y19" s="317"/>
      <c r="Z19" s="340"/>
      <c r="AA19" s="316"/>
      <c r="AB19" s="317"/>
      <c r="AC19" s="318"/>
      <c r="AD19" s="38"/>
      <c r="AE19" s="38"/>
      <c r="AF19" s="38"/>
      <c r="AG19" s="38"/>
      <c r="AH19" s="35"/>
      <c r="AI19" s="89"/>
    </row>
    <row r="20" spans="2:35" ht="21" thickBot="1">
      <c r="B20" s="319"/>
      <c r="C20" s="320"/>
      <c r="D20" s="321">
        <v>43831</v>
      </c>
      <c r="E20" s="322"/>
      <c r="F20" s="322"/>
      <c r="G20" s="321">
        <v>44196</v>
      </c>
      <c r="H20" s="322"/>
      <c r="I20" s="322"/>
      <c r="J20" s="73"/>
      <c r="K20" s="73"/>
      <c r="L20" s="73"/>
      <c r="M20" s="73"/>
      <c r="N20" s="34"/>
      <c r="O20" s="34"/>
      <c r="P20" s="34"/>
      <c r="Q20" s="34"/>
      <c r="R20" s="327" t="s">
        <v>46</v>
      </c>
      <c r="S20" s="328"/>
      <c r="T20" s="329"/>
      <c r="U20" s="330">
        <f>SUM(U15:W19)</f>
        <v>4</v>
      </c>
      <c r="V20" s="331"/>
      <c r="W20" s="332"/>
      <c r="X20" s="330">
        <f>SUM(X15:Z19)</f>
        <v>0</v>
      </c>
      <c r="Y20" s="331"/>
      <c r="Z20" s="332"/>
      <c r="AA20" s="330">
        <f>SUM(AA15:AC19)</f>
        <v>0</v>
      </c>
      <c r="AB20" s="331"/>
      <c r="AC20" s="333"/>
      <c r="AD20" s="38"/>
      <c r="AE20" s="38"/>
      <c r="AF20" s="38"/>
      <c r="AG20" s="38"/>
      <c r="AH20" s="38"/>
      <c r="AI20" s="85"/>
    </row>
    <row r="21" spans="2:35" ht="21" thickBot="1">
      <c r="B21" s="88"/>
      <c r="C21" s="75"/>
      <c r="D21" s="323"/>
      <c r="E21" s="324"/>
      <c r="F21" s="324"/>
      <c r="G21" s="323"/>
      <c r="H21" s="324"/>
      <c r="I21" s="324"/>
      <c r="J21" s="73"/>
      <c r="K21" s="73"/>
      <c r="L21" s="73"/>
      <c r="M21" s="73"/>
      <c r="N21" s="34"/>
      <c r="O21" s="34"/>
      <c r="P21" s="34"/>
      <c r="Q21" s="34"/>
      <c r="R21" s="49"/>
      <c r="S21" s="49"/>
      <c r="T21" s="49"/>
      <c r="U21" s="50"/>
      <c r="V21" s="50"/>
      <c r="W21" s="50"/>
      <c r="X21" s="50"/>
      <c r="Y21" s="50"/>
      <c r="Z21" s="50"/>
      <c r="AA21" s="50"/>
      <c r="AB21" s="50"/>
      <c r="AC21" s="50"/>
      <c r="AD21" s="38"/>
      <c r="AE21" s="38"/>
      <c r="AF21" s="38"/>
      <c r="AG21" s="38"/>
      <c r="AH21" s="38"/>
      <c r="AI21" s="85"/>
    </row>
    <row r="22" spans="2:35" ht="6.75" customHeight="1" thickBot="1">
      <c r="B22" s="88"/>
      <c r="C22" s="75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34"/>
      <c r="O22" s="34"/>
      <c r="P22" s="34"/>
      <c r="Q22" s="34"/>
      <c r="R22" s="52"/>
      <c r="S22" s="52"/>
      <c r="T22" s="52"/>
      <c r="U22" s="53"/>
      <c r="V22" s="53"/>
      <c r="W22" s="53"/>
      <c r="X22" s="53"/>
      <c r="Y22" s="53"/>
      <c r="Z22" s="53"/>
      <c r="AA22" s="53"/>
      <c r="AB22" s="53"/>
      <c r="AC22" s="53"/>
      <c r="AD22" s="38"/>
      <c r="AE22" s="38"/>
      <c r="AF22" s="38"/>
      <c r="AG22" s="38"/>
      <c r="AH22" s="38"/>
      <c r="AI22" s="85"/>
    </row>
    <row r="23" spans="2:35" ht="16.5" thickBot="1">
      <c r="B23" s="88"/>
      <c r="C23" s="75"/>
      <c r="D23" s="294" t="s">
        <v>47</v>
      </c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6"/>
      <c r="AD23" s="38"/>
      <c r="AE23" s="38"/>
      <c r="AF23" s="38"/>
      <c r="AG23" s="38"/>
      <c r="AH23" s="38"/>
      <c r="AI23" s="85"/>
    </row>
    <row r="24" spans="2:35" ht="15.75">
      <c r="B24" s="88"/>
      <c r="C24" s="75"/>
      <c r="D24" s="297" t="s">
        <v>134</v>
      </c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9"/>
      <c r="AD24" s="38"/>
      <c r="AE24" s="38"/>
      <c r="AF24" s="38"/>
      <c r="AG24" s="38"/>
      <c r="AH24" s="38"/>
      <c r="AI24" s="85"/>
    </row>
    <row r="25" spans="2:35" ht="15.75">
      <c r="B25" s="88"/>
      <c r="C25" s="75"/>
      <c r="D25" s="300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301"/>
      <c r="AD25" s="38"/>
      <c r="AE25" s="38"/>
      <c r="AF25" s="38"/>
      <c r="AG25" s="38"/>
      <c r="AH25" s="38"/>
      <c r="AI25" s="85"/>
    </row>
    <row r="26" spans="2:35" ht="15.75">
      <c r="B26" s="88"/>
      <c r="C26" s="75"/>
      <c r="D26" s="300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301"/>
      <c r="AD26" s="38"/>
      <c r="AE26" s="38"/>
      <c r="AF26" s="38"/>
      <c r="AG26" s="38"/>
      <c r="AH26" s="38"/>
      <c r="AI26" s="85"/>
    </row>
    <row r="27" spans="2:35" ht="15.75">
      <c r="B27" s="88"/>
      <c r="C27" s="75"/>
      <c r="D27" s="300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301"/>
      <c r="AD27" s="38"/>
      <c r="AE27" s="38"/>
      <c r="AF27" s="38"/>
      <c r="AG27" s="38"/>
      <c r="AH27" s="38"/>
      <c r="AI27" s="85"/>
    </row>
    <row r="28" spans="2:35" ht="16.5" thickBot="1">
      <c r="B28" s="88"/>
      <c r="C28" s="75"/>
      <c r="D28" s="302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4"/>
      <c r="AD28" s="38"/>
      <c r="AE28" s="38"/>
      <c r="AF28" s="38"/>
      <c r="AG28" s="38"/>
      <c r="AH28" s="38"/>
      <c r="AI28" s="85"/>
    </row>
    <row r="29" spans="2:35" ht="6.75" customHeight="1" thickBot="1">
      <c r="B29" s="88"/>
      <c r="C29" s="75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34"/>
      <c r="O29" s="34"/>
      <c r="P29" s="34"/>
      <c r="Q29" s="34"/>
      <c r="R29" s="55"/>
      <c r="S29" s="55"/>
      <c r="T29" s="55"/>
      <c r="U29" s="53"/>
      <c r="V29" s="53"/>
      <c r="W29" s="53"/>
      <c r="X29" s="53"/>
      <c r="Y29" s="53"/>
      <c r="Z29" s="53"/>
      <c r="AA29" s="53"/>
      <c r="AB29" s="53"/>
      <c r="AC29" s="53"/>
      <c r="AD29" s="38"/>
      <c r="AE29" s="38"/>
      <c r="AF29" s="38"/>
      <c r="AG29" s="38"/>
      <c r="AH29" s="38"/>
      <c r="AI29" s="85"/>
    </row>
    <row r="30" spans="2:35" ht="16.5" thickBot="1">
      <c r="B30" s="88"/>
      <c r="C30" s="75"/>
      <c r="D30" s="305" t="s">
        <v>48</v>
      </c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7"/>
      <c r="AD30" s="38"/>
      <c r="AE30" s="38"/>
      <c r="AF30" s="38"/>
      <c r="AG30" s="38"/>
      <c r="AH30" s="38"/>
      <c r="AI30" s="85"/>
    </row>
    <row r="31" spans="2:35" ht="20.25" customHeight="1">
      <c r="B31" s="88"/>
      <c r="C31" s="75"/>
      <c r="D31" s="497" t="s">
        <v>141</v>
      </c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9"/>
      <c r="AD31" s="38"/>
      <c r="AE31" s="38"/>
      <c r="AF31" s="38"/>
      <c r="AG31" s="38"/>
      <c r="AH31" s="38"/>
      <c r="AI31" s="85"/>
    </row>
    <row r="32" spans="2:35" ht="20.25" customHeight="1">
      <c r="B32" s="88"/>
      <c r="C32" s="75"/>
      <c r="D32" s="500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  <c r="AA32" s="501"/>
      <c r="AB32" s="501"/>
      <c r="AC32" s="502"/>
      <c r="AD32" s="38"/>
      <c r="AE32" s="38"/>
      <c r="AF32" s="38"/>
      <c r="AG32" s="38"/>
      <c r="AH32" s="38"/>
      <c r="AI32" s="85"/>
    </row>
    <row r="33" spans="2:35" ht="20.25" customHeight="1">
      <c r="B33" s="88"/>
      <c r="C33" s="75"/>
      <c r="D33" s="500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2"/>
      <c r="AD33" s="38"/>
      <c r="AE33" s="38"/>
      <c r="AF33" s="38"/>
      <c r="AG33" s="38"/>
      <c r="AH33" s="38"/>
      <c r="AI33" s="85"/>
    </row>
    <row r="34" spans="2:35" ht="20.25" customHeight="1">
      <c r="B34" s="88"/>
      <c r="C34" s="75"/>
      <c r="D34" s="500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2"/>
      <c r="AD34" s="38"/>
      <c r="AE34" s="38"/>
      <c r="AF34" s="38"/>
      <c r="AG34" s="38"/>
      <c r="AH34" s="38"/>
      <c r="AI34" s="85"/>
    </row>
    <row r="35" spans="2:35" ht="20.25" customHeight="1" thickBot="1">
      <c r="B35" s="88"/>
      <c r="C35" s="75"/>
      <c r="D35" s="503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04"/>
      <c r="U35" s="504"/>
      <c r="V35" s="504"/>
      <c r="W35" s="504"/>
      <c r="X35" s="504"/>
      <c r="Y35" s="504"/>
      <c r="Z35" s="504"/>
      <c r="AA35" s="504"/>
      <c r="AB35" s="504"/>
      <c r="AC35" s="505"/>
      <c r="AD35" s="38"/>
      <c r="AE35" s="38"/>
      <c r="AF35" s="38"/>
      <c r="AG35" s="38"/>
      <c r="AH35" s="38"/>
      <c r="AI35" s="85"/>
    </row>
    <row r="36" spans="2:35" ht="37.5" customHeight="1" thickBot="1">
      <c r="B36" s="88"/>
      <c r="C36" s="75"/>
      <c r="D36" s="83" t="s">
        <v>49</v>
      </c>
      <c r="E36" s="308" t="s">
        <v>50</v>
      </c>
      <c r="F36" s="309"/>
      <c r="G36" s="310" t="s">
        <v>51</v>
      </c>
      <c r="H36" s="311"/>
      <c r="I36" s="312"/>
      <c r="J36" s="310" t="s">
        <v>52</v>
      </c>
      <c r="K36" s="311"/>
      <c r="L36" s="311"/>
      <c r="M36" s="311"/>
      <c r="N36" s="311"/>
      <c r="O36" s="312"/>
      <c r="P36" s="310" t="s">
        <v>53</v>
      </c>
      <c r="Q36" s="311"/>
      <c r="R36" s="311"/>
      <c r="S36" s="311"/>
      <c r="T36" s="311"/>
      <c r="U36" s="312"/>
      <c r="V36" s="313" t="s">
        <v>54</v>
      </c>
      <c r="W36" s="314"/>
      <c r="X36" s="314"/>
      <c r="Y36" s="314"/>
      <c r="Z36" s="314"/>
      <c r="AA36" s="314"/>
      <c r="AB36" s="314"/>
      <c r="AC36" s="315"/>
      <c r="AD36" s="38"/>
      <c r="AE36" s="38"/>
      <c r="AF36" s="38"/>
      <c r="AG36" s="38"/>
      <c r="AH36" s="38"/>
      <c r="AI36" s="85"/>
    </row>
    <row r="37" spans="2:35" ht="20.25" customHeight="1">
      <c r="B37" s="88"/>
      <c r="C37" s="75"/>
      <c r="D37" s="497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9"/>
      <c r="AD37" s="38"/>
      <c r="AE37" s="38"/>
      <c r="AF37" s="38"/>
      <c r="AG37" s="38"/>
      <c r="AH37" s="38"/>
      <c r="AI37" s="85"/>
    </row>
    <row r="38" spans="2:35" ht="20.25" customHeight="1">
      <c r="B38" s="88"/>
      <c r="C38" s="75"/>
      <c r="D38" s="506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8"/>
      <c r="AD38" s="38"/>
      <c r="AE38" s="38"/>
      <c r="AF38" s="38"/>
      <c r="AG38" s="38"/>
      <c r="AH38" s="38"/>
      <c r="AI38" s="85"/>
    </row>
    <row r="39" spans="2:36" ht="20.25">
      <c r="B39" s="88"/>
      <c r="C39" s="75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6"/>
      <c r="Q39" s="56"/>
      <c r="R39" s="56"/>
      <c r="S39" s="56"/>
      <c r="T39" s="56"/>
      <c r="U39" s="56"/>
      <c r="V39" s="53"/>
      <c r="W39" s="53"/>
      <c r="X39" s="53"/>
      <c r="Y39" s="53"/>
      <c r="Z39" s="53"/>
      <c r="AA39" s="53"/>
      <c r="AB39" s="53"/>
      <c r="AC39" s="53"/>
      <c r="AD39" s="38"/>
      <c r="AE39" s="38"/>
      <c r="AF39" s="38"/>
      <c r="AG39" s="38"/>
      <c r="AH39" s="38"/>
      <c r="AI39" s="85"/>
      <c r="AJ39" s="166" t="s">
        <v>80</v>
      </c>
    </row>
    <row r="40" spans="2:36" ht="15">
      <c r="B40" s="263" t="s">
        <v>55</v>
      </c>
      <c r="C40" s="265" t="s">
        <v>56</v>
      </c>
      <c r="D40" s="266"/>
      <c r="E40" s="267"/>
      <c r="F40" s="271" t="s">
        <v>57</v>
      </c>
      <c r="G40" s="271" t="s">
        <v>58</v>
      </c>
      <c r="H40" s="271" t="s">
        <v>115</v>
      </c>
      <c r="I40" s="261" t="s">
        <v>59</v>
      </c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62"/>
      <c r="AH40" s="57"/>
      <c r="AI40" s="90"/>
      <c r="AJ40" s="167" t="s">
        <v>85</v>
      </c>
    </row>
    <row r="41" spans="2:36" ht="15">
      <c r="B41" s="264"/>
      <c r="C41" s="268"/>
      <c r="D41" s="269"/>
      <c r="E41" s="270"/>
      <c r="F41" s="272"/>
      <c r="G41" s="272"/>
      <c r="H41" s="272"/>
      <c r="I41" s="60" t="s">
        <v>60</v>
      </c>
      <c r="J41" s="261" t="s">
        <v>61</v>
      </c>
      <c r="K41" s="262"/>
      <c r="L41" s="261" t="s">
        <v>62</v>
      </c>
      <c r="M41" s="262"/>
      <c r="N41" s="261" t="s">
        <v>63</v>
      </c>
      <c r="O41" s="262"/>
      <c r="P41" s="261" t="s">
        <v>64</v>
      </c>
      <c r="Q41" s="262"/>
      <c r="R41" s="261" t="s">
        <v>65</v>
      </c>
      <c r="S41" s="262"/>
      <c r="T41" s="261" t="s">
        <v>66</v>
      </c>
      <c r="U41" s="262"/>
      <c r="V41" s="261" t="s">
        <v>67</v>
      </c>
      <c r="W41" s="262"/>
      <c r="X41" s="261" t="s">
        <v>68</v>
      </c>
      <c r="Y41" s="262"/>
      <c r="Z41" s="261" t="s">
        <v>69</v>
      </c>
      <c r="AA41" s="262"/>
      <c r="AB41" s="261" t="s">
        <v>70</v>
      </c>
      <c r="AC41" s="262"/>
      <c r="AD41" s="261" t="s">
        <v>71</v>
      </c>
      <c r="AE41" s="262"/>
      <c r="AF41" s="261" t="s">
        <v>72</v>
      </c>
      <c r="AG41" s="262"/>
      <c r="AH41" s="38"/>
      <c r="AI41" s="85"/>
      <c r="AJ41" s="166" t="s">
        <v>114</v>
      </c>
    </row>
    <row r="42" spans="2:36" ht="15" customHeight="1">
      <c r="B42" s="202">
        <v>1</v>
      </c>
      <c r="C42" s="202"/>
      <c r="D42" s="202"/>
      <c r="E42" s="202"/>
      <c r="F42" s="202"/>
      <c r="G42" s="202" t="s">
        <v>142</v>
      </c>
      <c r="H42" s="202" t="s">
        <v>85</v>
      </c>
      <c r="I42" s="202" t="s">
        <v>73</v>
      </c>
      <c r="J42" s="202" t="s">
        <v>74</v>
      </c>
      <c r="K42" s="202" t="s">
        <v>74</v>
      </c>
      <c r="L42" s="202" t="s">
        <v>74</v>
      </c>
      <c r="M42" s="202" t="s">
        <v>74</v>
      </c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38"/>
      <c r="AI42" s="85"/>
      <c r="AJ42" s="166" t="s">
        <v>86</v>
      </c>
    </row>
    <row r="43" spans="2:35" ht="15">
      <c r="B43" s="203"/>
      <c r="C43" s="203"/>
      <c r="D43" s="203"/>
      <c r="E43" s="203"/>
      <c r="F43" s="203"/>
      <c r="G43" s="203"/>
      <c r="H43" s="203"/>
      <c r="I43" s="203" t="s">
        <v>73</v>
      </c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38"/>
      <c r="AI43" s="85"/>
    </row>
    <row r="44" spans="2:35" ht="15">
      <c r="B44" s="204"/>
      <c r="C44" s="204"/>
      <c r="D44" s="204"/>
      <c r="E44" s="204"/>
      <c r="F44" s="204"/>
      <c r="G44" s="204"/>
      <c r="H44" s="204"/>
      <c r="I44" s="204" t="s">
        <v>73</v>
      </c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38"/>
      <c r="AI44" s="85"/>
    </row>
    <row r="45" spans="2:35" ht="15" customHeight="1">
      <c r="B45" s="202">
        <v>2</v>
      </c>
      <c r="C45" s="202"/>
      <c r="D45" s="202"/>
      <c r="E45" s="202"/>
      <c r="F45" s="202"/>
      <c r="G45" s="202"/>
      <c r="H45" s="202" t="s">
        <v>85</v>
      </c>
      <c r="I45" s="202" t="s">
        <v>73</v>
      </c>
      <c r="J45" s="202"/>
      <c r="K45" s="202"/>
      <c r="L45" s="202"/>
      <c r="M45" s="202"/>
      <c r="N45" s="202" t="s">
        <v>74</v>
      </c>
      <c r="O45" s="202" t="s">
        <v>74</v>
      </c>
      <c r="P45" s="202" t="s">
        <v>74</v>
      </c>
      <c r="Q45" s="202" t="s">
        <v>74</v>
      </c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38"/>
      <c r="AI45" s="85"/>
    </row>
    <row r="46" spans="2:36" ht="15">
      <c r="B46" s="203"/>
      <c r="C46" s="203"/>
      <c r="D46" s="203"/>
      <c r="E46" s="203"/>
      <c r="F46" s="203"/>
      <c r="G46" s="203"/>
      <c r="H46" s="203"/>
      <c r="I46" s="203" t="s">
        <v>73</v>
      </c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58"/>
      <c r="AI46" s="90"/>
      <c r="AJ46" s="59"/>
    </row>
    <row r="47" spans="2:35" ht="15">
      <c r="B47" s="204"/>
      <c r="C47" s="204"/>
      <c r="D47" s="204"/>
      <c r="E47" s="204"/>
      <c r="F47" s="204"/>
      <c r="G47" s="204"/>
      <c r="H47" s="204"/>
      <c r="I47" s="204" t="s">
        <v>73</v>
      </c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38"/>
      <c r="AI47" s="85"/>
    </row>
    <row r="48" spans="2:35" ht="15" customHeight="1">
      <c r="B48" s="202">
        <v>3</v>
      </c>
      <c r="C48" s="202"/>
      <c r="D48" s="202"/>
      <c r="E48" s="202"/>
      <c r="F48" s="202"/>
      <c r="G48" s="202"/>
      <c r="H48" s="202" t="s">
        <v>85</v>
      </c>
      <c r="I48" s="202" t="s">
        <v>73</v>
      </c>
      <c r="J48" s="202"/>
      <c r="K48" s="202"/>
      <c r="L48" s="202"/>
      <c r="M48" s="202"/>
      <c r="N48" s="202" t="s">
        <v>74</v>
      </c>
      <c r="O48" s="202" t="s">
        <v>74</v>
      </c>
      <c r="P48" s="202" t="s">
        <v>74</v>
      </c>
      <c r="Q48" s="202" t="s">
        <v>74</v>
      </c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38"/>
      <c r="AI48" s="85"/>
    </row>
    <row r="49" spans="2:35" ht="15">
      <c r="B49" s="203"/>
      <c r="C49" s="203"/>
      <c r="D49" s="203"/>
      <c r="E49" s="203"/>
      <c r="F49" s="203"/>
      <c r="G49" s="203"/>
      <c r="H49" s="203"/>
      <c r="I49" s="203" t="s">
        <v>73</v>
      </c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38"/>
      <c r="AI49" s="85"/>
    </row>
    <row r="50" spans="2:35" ht="15">
      <c r="B50" s="204"/>
      <c r="C50" s="204"/>
      <c r="D50" s="204"/>
      <c r="E50" s="204"/>
      <c r="F50" s="204"/>
      <c r="G50" s="204"/>
      <c r="H50" s="204"/>
      <c r="I50" s="204" t="s">
        <v>73</v>
      </c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38"/>
      <c r="AI50" s="85"/>
    </row>
    <row r="51" spans="2:35" ht="15" customHeight="1">
      <c r="B51" s="202">
        <v>4</v>
      </c>
      <c r="C51" s="202"/>
      <c r="D51" s="202"/>
      <c r="E51" s="202"/>
      <c r="F51" s="202"/>
      <c r="G51" s="202"/>
      <c r="H51" s="202" t="s">
        <v>85</v>
      </c>
      <c r="I51" s="202" t="s">
        <v>73</v>
      </c>
      <c r="J51" s="202"/>
      <c r="K51" s="202"/>
      <c r="L51" s="202"/>
      <c r="M51" s="202"/>
      <c r="N51" s="202"/>
      <c r="O51" s="202"/>
      <c r="P51" s="202"/>
      <c r="Q51" s="202"/>
      <c r="R51" s="202" t="s">
        <v>74</v>
      </c>
      <c r="S51" s="202" t="s">
        <v>74</v>
      </c>
      <c r="T51" s="202" t="s">
        <v>74</v>
      </c>
      <c r="U51" s="202" t="s">
        <v>74</v>
      </c>
      <c r="V51" s="202" t="s">
        <v>74</v>
      </c>
      <c r="W51" s="202"/>
      <c r="X51" s="202"/>
      <c r="Y51" s="202"/>
      <c r="Z51" s="202"/>
      <c r="AA51" s="202"/>
      <c r="AB51" s="202" t="s">
        <v>74</v>
      </c>
      <c r="AC51" s="202" t="s">
        <v>74</v>
      </c>
      <c r="AD51" s="202" t="s">
        <v>74</v>
      </c>
      <c r="AE51" s="202"/>
      <c r="AF51" s="202"/>
      <c r="AG51" s="202"/>
      <c r="AH51" s="38"/>
      <c r="AI51" s="85"/>
    </row>
    <row r="52" spans="2:35" ht="15">
      <c r="B52" s="203"/>
      <c r="C52" s="203"/>
      <c r="D52" s="203"/>
      <c r="E52" s="203"/>
      <c r="F52" s="203"/>
      <c r="G52" s="203"/>
      <c r="H52" s="203"/>
      <c r="I52" s="203" t="s">
        <v>73</v>
      </c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38"/>
      <c r="AI52" s="85"/>
    </row>
    <row r="53" spans="2:35" ht="15">
      <c r="B53" s="204"/>
      <c r="C53" s="204"/>
      <c r="D53" s="204"/>
      <c r="E53" s="204"/>
      <c r="F53" s="204"/>
      <c r="G53" s="204"/>
      <c r="H53" s="204"/>
      <c r="I53" s="204" t="s">
        <v>73</v>
      </c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38"/>
      <c r="AI53" s="85"/>
    </row>
    <row r="54" spans="2:35" ht="15" customHeight="1">
      <c r="B54" s="202">
        <v>5</v>
      </c>
      <c r="C54" s="202"/>
      <c r="D54" s="202"/>
      <c r="E54" s="202"/>
      <c r="F54" s="202"/>
      <c r="G54" s="202"/>
      <c r="H54" s="202" t="s">
        <v>85</v>
      </c>
      <c r="I54" s="202" t="s">
        <v>73</v>
      </c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 t="s">
        <v>74</v>
      </c>
      <c r="X54" s="202" t="s">
        <v>74</v>
      </c>
      <c r="Y54" s="202" t="s">
        <v>74</v>
      </c>
      <c r="Z54" s="202" t="s">
        <v>74</v>
      </c>
      <c r="AA54" s="202" t="s">
        <v>74</v>
      </c>
      <c r="AB54" s="202" t="s">
        <v>74</v>
      </c>
      <c r="AC54" s="202" t="s">
        <v>74</v>
      </c>
      <c r="AD54" s="202"/>
      <c r="AE54" s="202"/>
      <c r="AF54" s="202"/>
      <c r="AG54" s="202"/>
      <c r="AH54" s="38"/>
      <c r="AI54" s="85"/>
    </row>
    <row r="55" spans="2:35" ht="15">
      <c r="B55" s="203"/>
      <c r="C55" s="203"/>
      <c r="D55" s="203"/>
      <c r="E55" s="203"/>
      <c r="F55" s="203"/>
      <c r="G55" s="203"/>
      <c r="H55" s="203"/>
      <c r="I55" s="203" t="s">
        <v>73</v>
      </c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38"/>
      <c r="AI55" s="85"/>
    </row>
    <row r="56" spans="2:35" ht="15">
      <c r="B56" s="204"/>
      <c r="C56" s="204"/>
      <c r="D56" s="204"/>
      <c r="E56" s="204"/>
      <c r="F56" s="204"/>
      <c r="G56" s="204"/>
      <c r="H56" s="204"/>
      <c r="I56" s="204" t="s">
        <v>73</v>
      </c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38"/>
      <c r="AI56" s="85"/>
    </row>
    <row r="57" spans="2:35" ht="15" customHeight="1">
      <c r="B57" s="202">
        <v>6</v>
      </c>
      <c r="C57" s="202"/>
      <c r="D57" s="202"/>
      <c r="E57" s="202"/>
      <c r="F57" s="202"/>
      <c r="G57" s="202"/>
      <c r="H57" s="202" t="s">
        <v>85</v>
      </c>
      <c r="I57" s="202" t="s">
        <v>73</v>
      </c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 t="s">
        <v>74</v>
      </c>
      <c r="AF57" s="202" t="s">
        <v>74</v>
      </c>
      <c r="AG57" s="202" t="s">
        <v>74</v>
      </c>
      <c r="AH57" s="38"/>
      <c r="AI57" s="85"/>
    </row>
    <row r="58" spans="2:35" ht="15">
      <c r="B58" s="203"/>
      <c r="C58" s="203"/>
      <c r="D58" s="203"/>
      <c r="E58" s="203"/>
      <c r="F58" s="203"/>
      <c r="G58" s="203"/>
      <c r="H58" s="203"/>
      <c r="I58" s="203" t="s">
        <v>73</v>
      </c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38"/>
      <c r="AI58" s="85"/>
    </row>
    <row r="59" spans="2:35" ht="15">
      <c r="B59" s="204"/>
      <c r="C59" s="204"/>
      <c r="D59" s="204"/>
      <c r="E59" s="204"/>
      <c r="F59" s="204"/>
      <c r="G59" s="204"/>
      <c r="H59" s="204"/>
      <c r="I59" s="204" t="s">
        <v>73</v>
      </c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38"/>
      <c r="AI59" s="85"/>
    </row>
    <row r="60" spans="2:35" ht="15"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38"/>
      <c r="AI60" s="85"/>
    </row>
    <row r="61" spans="2:35" ht="15">
      <c r="B61" s="92"/>
      <c r="C61" s="65"/>
      <c r="D61" s="66"/>
      <c r="E61" s="67"/>
      <c r="F61" s="67"/>
      <c r="G61" s="66"/>
      <c r="H61" s="66"/>
      <c r="I61" s="66"/>
      <c r="J61" s="68"/>
      <c r="K61" s="69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93"/>
    </row>
    <row r="62" spans="2:35" ht="15.75">
      <c r="B62" s="257" t="s">
        <v>75</v>
      </c>
      <c r="C62" s="206"/>
      <c r="D62" s="206"/>
      <c r="E62" s="206"/>
      <c r="F62" s="206"/>
      <c r="G62" s="206"/>
      <c r="H62" s="206"/>
      <c r="I62" s="205" t="s">
        <v>76</v>
      </c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7"/>
    </row>
    <row r="63" spans="2:35" ht="12.75">
      <c r="B63" s="208"/>
      <c r="C63" s="209"/>
      <c r="D63" s="209"/>
      <c r="E63" s="209"/>
      <c r="F63" s="209"/>
      <c r="G63" s="209"/>
      <c r="H63" s="209"/>
      <c r="I63" s="214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6"/>
    </row>
    <row r="64" spans="2:35" ht="12.75">
      <c r="B64" s="210"/>
      <c r="C64" s="211"/>
      <c r="D64" s="211"/>
      <c r="E64" s="211"/>
      <c r="F64" s="211"/>
      <c r="G64" s="211"/>
      <c r="H64" s="211"/>
      <c r="I64" s="217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9"/>
    </row>
    <row r="65" spans="1:36" ht="14.25">
      <c r="A65" s="71"/>
      <c r="B65" s="212"/>
      <c r="C65" s="213"/>
      <c r="D65" s="213"/>
      <c r="E65" s="213"/>
      <c r="F65" s="213"/>
      <c r="G65" s="213"/>
      <c r="H65" s="213"/>
      <c r="I65" s="220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2"/>
      <c r="AJ65" s="71"/>
    </row>
    <row r="66" spans="2:35" ht="12.75" customHeight="1">
      <c r="B66" s="223" t="s">
        <v>81</v>
      </c>
      <c r="C66" s="224"/>
      <c r="D66" s="227" t="s">
        <v>82</v>
      </c>
      <c r="E66" s="227"/>
      <c r="F66" s="227"/>
      <c r="G66" s="227"/>
      <c r="H66" s="228"/>
      <c r="I66" s="231" t="s">
        <v>83</v>
      </c>
      <c r="J66" s="232"/>
      <c r="K66" s="232"/>
      <c r="L66" s="232"/>
      <c r="M66" s="232"/>
      <c r="N66" s="232"/>
      <c r="O66" s="232"/>
      <c r="P66" s="232"/>
      <c r="Q66" s="232"/>
      <c r="R66" s="74"/>
      <c r="S66" s="232" t="s">
        <v>116</v>
      </c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463"/>
    </row>
    <row r="67" spans="2:35" ht="12.75" customHeight="1" thickBot="1">
      <c r="B67" s="225"/>
      <c r="C67" s="226"/>
      <c r="D67" s="229"/>
      <c r="E67" s="229"/>
      <c r="F67" s="229"/>
      <c r="G67" s="229"/>
      <c r="H67" s="230"/>
      <c r="I67" s="233"/>
      <c r="J67" s="234"/>
      <c r="K67" s="234"/>
      <c r="L67" s="234"/>
      <c r="M67" s="234"/>
      <c r="N67" s="234"/>
      <c r="O67" s="234"/>
      <c r="P67" s="234"/>
      <c r="Q67" s="234"/>
      <c r="R67" s="9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464"/>
    </row>
    <row r="69" spans="2:3" ht="14.25">
      <c r="B69" s="72"/>
      <c r="C69" s="72"/>
    </row>
  </sheetData>
  <sheetProtection/>
  <mergeCells count="96">
    <mergeCell ref="D37:AC38"/>
    <mergeCell ref="D3:M3"/>
    <mergeCell ref="C4:C5"/>
    <mergeCell ref="D4:M5"/>
    <mergeCell ref="T4:AA4"/>
    <mergeCell ref="T5:Y6"/>
    <mergeCell ref="Z5:AA6"/>
    <mergeCell ref="C6:C7"/>
    <mergeCell ref="D6:M7"/>
    <mergeCell ref="D12:M12"/>
    <mergeCell ref="D13:M13"/>
    <mergeCell ref="R13:AC13"/>
    <mergeCell ref="C8:C9"/>
    <mergeCell ref="D8:M9"/>
    <mergeCell ref="R9:AC9"/>
    <mergeCell ref="R10:U10"/>
    <mergeCell ref="V10:Y10"/>
    <mergeCell ref="Z10:AC10"/>
    <mergeCell ref="D11:M11"/>
    <mergeCell ref="U17:W17"/>
    <mergeCell ref="X17:Z17"/>
    <mergeCell ref="AA17:AC17"/>
    <mergeCell ref="T7:Y7"/>
    <mergeCell ref="Z7:AA7"/>
    <mergeCell ref="V11:Y11"/>
    <mergeCell ref="Z11:AC11"/>
    <mergeCell ref="R11:U11"/>
    <mergeCell ref="D18:I18"/>
    <mergeCell ref="R18:T18"/>
    <mergeCell ref="U18:W18"/>
    <mergeCell ref="X18:Z18"/>
    <mergeCell ref="X15:Z15"/>
    <mergeCell ref="AA15:AC15"/>
    <mergeCell ref="D14:M16"/>
    <mergeCell ref="AA14:AC14"/>
    <mergeCell ref="R15:T15"/>
    <mergeCell ref="R17:T17"/>
    <mergeCell ref="AA18:AC18"/>
    <mergeCell ref="U16:W16"/>
    <mergeCell ref="X16:Z16"/>
    <mergeCell ref="AA16:AC16"/>
    <mergeCell ref="R16:T16"/>
    <mergeCell ref="C17:E17"/>
    <mergeCell ref="C14:C16"/>
    <mergeCell ref="U14:W14"/>
    <mergeCell ref="X14:Z14"/>
    <mergeCell ref="U15:W15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R41:S41"/>
    <mergeCell ref="F40:F41"/>
    <mergeCell ref="G40:G41"/>
    <mergeCell ref="H40:H41"/>
    <mergeCell ref="I40:AG40"/>
    <mergeCell ref="AB41:AC41"/>
    <mergeCell ref="B40:B41"/>
    <mergeCell ref="C40:E41"/>
    <mergeCell ref="B62:H62"/>
    <mergeCell ref="B2:D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5">
      <selection activeCell="C38" sqref="C38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5"/>
      <c r="B2" s="378" t="s">
        <v>129</v>
      </c>
      <c r="C2" s="379"/>
      <c r="D2" s="379"/>
      <c r="E2" s="178">
        <v>2</v>
      </c>
      <c r="F2" s="173" t="s">
        <v>128</v>
      </c>
      <c r="G2" s="176" t="str">
        <f>'scheda apo '!E11</f>
        <v>Matrimoni civili in strutture ricettive e luoghi privati : gestione procedura concorsuale a seguito nulla osta dell’Amministrazione Comunale</v>
      </c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7"/>
      <c r="AJ2" s="36"/>
    </row>
    <row r="3" spans="1:35" ht="13.5" thickBot="1">
      <c r="A3" s="35"/>
      <c r="B3" s="84"/>
      <c r="C3" s="37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85"/>
    </row>
    <row r="4" spans="1:35" ht="12.75" customHeight="1">
      <c r="A4" s="38"/>
      <c r="B4" s="84"/>
      <c r="C4" s="381" t="s">
        <v>27</v>
      </c>
      <c r="D4" s="383"/>
      <c r="E4" s="384"/>
      <c r="F4" s="384"/>
      <c r="G4" s="384"/>
      <c r="H4" s="384"/>
      <c r="I4" s="384"/>
      <c r="J4" s="384"/>
      <c r="K4" s="384"/>
      <c r="L4" s="384"/>
      <c r="M4" s="385"/>
      <c r="N4" s="38"/>
      <c r="O4" s="38"/>
      <c r="P4" s="38"/>
      <c r="Q4" s="38"/>
      <c r="T4" s="366" t="s">
        <v>28</v>
      </c>
      <c r="U4" s="367"/>
      <c r="V4" s="367"/>
      <c r="W4" s="367"/>
      <c r="X4" s="367"/>
      <c r="Y4" s="367"/>
      <c r="Z4" s="367"/>
      <c r="AA4" s="368"/>
      <c r="AI4" s="85"/>
    </row>
    <row r="5" spans="2:36" ht="25.5" customHeight="1">
      <c r="B5" s="84"/>
      <c r="C5" s="382"/>
      <c r="D5" s="386"/>
      <c r="E5" s="387"/>
      <c r="F5" s="387"/>
      <c r="G5" s="387"/>
      <c r="H5" s="387"/>
      <c r="I5" s="387"/>
      <c r="J5" s="387"/>
      <c r="K5" s="387"/>
      <c r="L5" s="387"/>
      <c r="M5" s="388"/>
      <c r="N5" s="38"/>
      <c r="O5" s="38"/>
      <c r="P5" s="38"/>
      <c r="Q5" s="38"/>
      <c r="T5" s="389" t="s">
        <v>84</v>
      </c>
      <c r="U5" s="468"/>
      <c r="V5" s="468"/>
      <c r="W5" s="468"/>
      <c r="X5" s="468"/>
      <c r="Y5" s="469"/>
      <c r="Z5" s="466" t="s">
        <v>80</v>
      </c>
      <c r="AA5" s="396"/>
      <c r="AI5" s="85"/>
      <c r="AJ5" t="s">
        <v>80</v>
      </c>
    </row>
    <row r="6" spans="2:36" ht="20.25" customHeight="1">
      <c r="B6" s="84"/>
      <c r="C6" s="399" t="s">
        <v>29</v>
      </c>
      <c r="D6" s="400"/>
      <c r="E6" s="401"/>
      <c r="F6" s="401"/>
      <c r="G6" s="401"/>
      <c r="H6" s="401"/>
      <c r="I6" s="401"/>
      <c r="J6" s="401"/>
      <c r="K6" s="401"/>
      <c r="L6" s="401"/>
      <c r="M6" s="402"/>
      <c r="N6" s="38"/>
      <c r="O6" s="38"/>
      <c r="P6" s="38"/>
      <c r="Q6" s="38"/>
      <c r="T6" s="470"/>
      <c r="U6" s="471"/>
      <c r="V6" s="471"/>
      <c r="W6" s="471"/>
      <c r="X6" s="471"/>
      <c r="Y6" s="472"/>
      <c r="Z6" s="467"/>
      <c r="AA6" s="398"/>
      <c r="AI6" s="85"/>
      <c r="AJ6" t="s">
        <v>78</v>
      </c>
    </row>
    <row r="7" spans="2:36" ht="40.5" customHeight="1" thickBot="1">
      <c r="B7" s="84"/>
      <c r="C7" s="382"/>
      <c r="D7" s="403"/>
      <c r="E7" s="404"/>
      <c r="F7" s="404"/>
      <c r="G7" s="404"/>
      <c r="H7" s="404"/>
      <c r="I7" s="404"/>
      <c r="J7" s="404"/>
      <c r="K7" s="404"/>
      <c r="L7" s="404"/>
      <c r="M7" s="405"/>
      <c r="N7" s="38"/>
      <c r="O7" s="38"/>
      <c r="P7" s="38"/>
      <c r="Q7" s="38"/>
      <c r="T7" s="406" t="s">
        <v>30</v>
      </c>
      <c r="U7" s="407"/>
      <c r="V7" s="407"/>
      <c r="W7" s="407"/>
      <c r="X7" s="407"/>
      <c r="Y7" s="408"/>
      <c r="Z7" s="364" t="s">
        <v>80</v>
      </c>
      <c r="AA7" s="365"/>
      <c r="AI7" s="85"/>
      <c r="AJ7" t="s">
        <v>79</v>
      </c>
    </row>
    <row r="8" spans="2:35" ht="13.5" thickBot="1">
      <c r="B8" s="84"/>
      <c r="C8" s="369" t="s">
        <v>127</v>
      </c>
      <c r="D8" s="371"/>
      <c r="E8" s="372"/>
      <c r="F8" s="372"/>
      <c r="G8" s="372"/>
      <c r="H8" s="372"/>
      <c r="I8" s="372"/>
      <c r="J8" s="372"/>
      <c r="K8" s="372"/>
      <c r="L8" s="372"/>
      <c r="M8" s="373"/>
      <c r="N8" s="38"/>
      <c r="O8" s="38"/>
      <c r="P8" s="38"/>
      <c r="Q8" s="38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8"/>
      <c r="AE8" s="38"/>
      <c r="AF8" s="38"/>
      <c r="AG8" s="38"/>
      <c r="AH8" s="38"/>
      <c r="AI8" s="85"/>
    </row>
    <row r="9" spans="2:35" ht="12.75">
      <c r="B9" s="84"/>
      <c r="C9" s="370"/>
      <c r="D9" s="374"/>
      <c r="E9" s="375"/>
      <c r="F9" s="375"/>
      <c r="G9" s="375"/>
      <c r="H9" s="375"/>
      <c r="I9" s="375"/>
      <c r="J9" s="375"/>
      <c r="K9" s="375"/>
      <c r="L9" s="375"/>
      <c r="M9" s="376"/>
      <c r="N9" s="38"/>
      <c r="O9" s="38"/>
      <c r="P9" s="38"/>
      <c r="Q9" s="38"/>
      <c r="R9" s="366" t="s">
        <v>31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8"/>
      <c r="AD9" s="38"/>
      <c r="AE9" s="38"/>
      <c r="AF9" s="38"/>
      <c r="AG9" s="38"/>
      <c r="AH9" s="38"/>
      <c r="AI9" s="85"/>
    </row>
    <row r="10" spans="2:35" ht="12.75">
      <c r="B10" s="84"/>
      <c r="C10" s="76" t="s">
        <v>32</v>
      </c>
      <c r="D10" s="77"/>
      <c r="E10" s="78"/>
      <c r="F10" s="79"/>
      <c r="G10" s="78"/>
      <c r="H10" s="78"/>
      <c r="I10" s="78"/>
      <c r="J10" s="78"/>
      <c r="K10" s="78"/>
      <c r="L10" s="78"/>
      <c r="M10" s="80"/>
      <c r="N10" s="38"/>
      <c r="O10" s="38"/>
      <c r="P10" s="38"/>
      <c r="Q10" s="38"/>
      <c r="R10" s="377" t="s">
        <v>77</v>
      </c>
      <c r="S10" s="356"/>
      <c r="T10" s="356"/>
      <c r="U10" s="309"/>
      <c r="V10" s="308" t="s">
        <v>77</v>
      </c>
      <c r="W10" s="356"/>
      <c r="X10" s="356"/>
      <c r="Y10" s="309"/>
      <c r="Z10" s="308" t="s">
        <v>73</v>
      </c>
      <c r="AA10" s="356"/>
      <c r="AB10" s="356"/>
      <c r="AC10" s="357"/>
      <c r="AD10" s="38"/>
      <c r="AE10" s="38"/>
      <c r="AF10" s="38"/>
      <c r="AG10" s="38"/>
      <c r="AH10" s="38"/>
      <c r="AI10" s="85"/>
    </row>
    <row r="11" spans="2:35" ht="15.75" thickBot="1">
      <c r="B11" s="86"/>
      <c r="C11" s="76" t="s">
        <v>33</v>
      </c>
      <c r="D11" s="358"/>
      <c r="E11" s="359"/>
      <c r="F11" s="359"/>
      <c r="G11" s="359"/>
      <c r="H11" s="359"/>
      <c r="I11" s="359"/>
      <c r="J11" s="359"/>
      <c r="K11" s="359"/>
      <c r="L11" s="359"/>
      <c r="M11" s="360"/>
      <c r="N11" s="38"/>
      <c r="O11" s="38"/>
      <c r="P11" s="38"/>
      <c r="Q11" s="38"/>
      <c r="R11" s="361">
        <v>0</v>
      </c>
      <c r="S11" s="362"/>
      <c r="T11" s="362"/>
      <c r="U11" s="363"/>
      <c r="V11" s="364">
        <v>0</v>
      </c>
      <c r="W11" s="362"/>
      <c r="X11" s="362"/>
      <c r="Y11" s="363"/>
      <c r="Z11" s="364">
        <v>0</v>
      </c>
      <c r="AA11" s="362"/>
      <c r="AB11" s="362"/>
      <c r="AC11" s="365"/>
      <c r="AD11" s="38"/>
      <c r="AE11" s="38"/>
      <c r="AF11" s="38"/>
      <c r="AG11" s="38"/>
      <c r="AH11" s="38"/>
      <c r="AI11" s="85"/>
    </row>
    <row r="12" spans="2:35" ht="15.75" thickBot="1">
      <c r="B12" s="86"/>
      <c r="C12" s="40" t="s">
        <v>34</v>
      </c>
      <c r="D12" s="358"/>
      <c r="E12" s="359"/>
      <c r="F12" s="359"/>
      <c r="G12" s="359"/>
      <c r="H12" s="359"/>
      <c r="I12" s="359"/>
      <c r="J12" s="359"/>
      <c r="K12" s="359"/>
      <c r="L12" s="359"/>
      <c r="M12" s="360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85"/>
    </row>
    <row r="13" spans="2:35" ht="25.5">
      <c r="B13" s="87"/>
      <c r="C13" s="42" t="s">
        <v>35</v>
      </c>
      <c r="D13" s="358"/>
      <c r="E13" s="359"/>
      <c r="F13" s="359"/>
      <c r="G13" s="359"/>
      <c r="H13" s="359"/>
      <c r="I13" s="359"/>
      <c r="J13" s="359"/>
      <c r="K13" s="359"/>
      <c r="L13" s="359"/>
      <c r="M13" s="360"/>
      <c r="N13" s="38"/>
      <c r="O13" s="38"/>
      <c r="P13" s="38"/>
      <c r="Q13" s="38"/>
      <c r="R13" s="366" t="s">
        <v>36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8"/>
      <c r="AD13" s="38"/>
      <c r="AE13" s="38"/>
      <c r="AF13" s="38"/>
      <c r="AG13" s="38"/>
      <c r="AH13" s="38"/>
      <c r="AI13" s="85"/>
    </row>
    <row r="14" spans="2:35" ht="15.75">
      <c r="B14" s="87"/>
      <c r="C14" s="348" t="s">
        <v>37</v>
      </c>
      <c r="D14" s="351"/>
      <c r="E14" s="352"/>
      <c r="F14" s="352"/>
      <c r="G14" s="352"/>
      <c r="H14" s="352"/>
      <c r="I14" s="352"/>
      <c r="J14" s="352"/>
      <c r="K14" s="352"/>
      <c r="L14" s="352"/>
      <c r="M14" s="353"/>
      <c r="N14" s="38"/>
      <c r="O14" s="38"/>
      <c r="P14" s="38"/>
      <c r="Q14" s="38"/>
      <c r="R14" s="43"/>
      <c r="S14" s="44"/>
      <c r="T14" s="45"/>
      <c r="U14" s="308" t="s">
        <v>73</v>
      </c>
      <c r="V14" s="356"/>
      <c r="W14" s="309"/>
      <c r="X14" s="308" t="s">
        <v>73</v>
      </c>
      <c r="Y14" s="356"/>
      <c r="Z14" s="309"/>
      <c r="AA14" s="308" t="s">
        <v>73</v>
      </c>
      <c r="AB14" s="356"/>
      <c r="AC14" s="357"/>
      <c r="AD14" s="38"/>
      <c r="AE14" s="38"/>
      <c r="AF14" s="38"/>
      <c r="AG14" s="38"/>
      <c r="AH14" s="38"/>
      <c r="AI14" s="85"/>
    </row>
    <row r="15" spans="2:35" ht="15.75">
      <c r="B15" s="87"/>
      <c r="C15" s="349"/>
      <c r="D15" s="354"/>
      <c r="E15" s="246"/>
      <c r="F15" s="246"/>
      <c r="G15" s="246"/>
      <c r="H15" s="246"/>
      <c r="I15" s="246"/>
      <c r="J15" s="246"/>
      <c r="K15" s="246"/>
      <c r="L15" s="246"/>
      <c r="M15" s="301"/>
      <c r="N15" s="38"/>
      <c r="O15" s="38"/>
      <c r="P15" s="38"/>
      <c r="Q15" s="38"/>
      <c r="R15" s="337" t="s">
        <v>38</v>
      </c>
      <c r="S15" s="338"/>
      <c r="T15" s="339"/>
      <c r="U15" s="316">
        <v>0</v>
      </c>
      <c r="V15" s="317"/>
      <c r="W15" s="340"/>
      <c r="X15" s="316"/>
      <c r="Y15" s="317"/>
      <c r="Z15" s="340"/>
      <c r="AA15" s="316"/>
      <c r="AB15" s="317"/>
      <c r="AC15" s="318"/>
      <c r="AD15" s="38"/>
      <c r="AE15" s="38"/>
      <c r="AF15" s="38"/>
      <c r="AG15" s="38"/>
      <c r="AH15" s="38"/>
      <c r="AI15" s="85"/>
    </row>
    <row r="16" spans="2:35" ht="16.5" thickBot="1">
      <c r="B16" s="87"/>
      <c r="C16" s="350"/>
      <c r="D16" s="355"/>
      <c r="E16" s="303"/>
      <c r="F16" s="303"/>
      <c r="G16" s="303"/>
      <c r="H16" s="303"/>
      <c r="I16" s="303"/>
      <c r="J16" s="303"/>
      <c r="K16" s="303"/>
      <c r="L16" s="303"/>
      <c r="M16" s="304"/>
      <c r="N16" s="38"/>
      <c r="O16" s="38"/>
      <c r="P16" s="38"/>
      <c r="Q16" s="38"/>
      <c r="R16" s="337" t="s">
        <v>39</v>
      </c>
      <c r="S16" s="338"/>
      <c r="T16" s="339"/>
      <c r="U16" s="316">
        <v>1</v>
      </c>
      <c r="V16" s="317"/>
      <c r="W16" s="340"/>
      <c r="X16" s="316"/>
      <c r="Y16" s="317"/>
      <c r="Z16" s="340"/>
      <c r="AA16" s="316"/>
      <c r="AB16" s="317"/>
      <c r="AC16" s="318"/>
      <c r="AD16" s="38"/>
      <c r="AE16" s="38"/>
      <c r="AF16" s="38"/>
      <c r="AG16" s="38"/>
      <c r="AH16" s="38"/>
      <c r="AI16" s="85"/>
    </row>
    <row r="17" spans="2:35" ht="21" thickBot="1">
      <c r="B17" s="87"/>
      <c r="C17" s="347"/>
      <c r="D17" s="347"/>
      <c r="E17" s="347"/>
      <c r="F17" s="46"/>
      <c r="G17" s="46"/>
      <c r="H17" s="46"/>
      <c r="I17" s="38"/>
      <c r="J17" s="38"/>
      <c r="K17" s="38"/>
      <c r="L17" s="38"/>
      <c r="M17" s="38"/>
      <c r="N17" s="47"/>
      <c r="O17" s="47"/>
      <c r="P17" s="47"/>
      <c r="Q17" s="47"/>
      <c r="R17" s="337" t="s">
        <v>40</v>
      </c>
      <c r="S17" s="338"/>
      <c r="T17" s="339"/>
      <c r="U17" s="316">
        <v>2</v>
      </c>
      <c r="V17" s="317"/>
      <c r="W17" s="340"/>
      <c r="X17" s="316"/>
      <c r="Y17" s="317"/>
      <c r="Z17" s="340"/>
      <c r="AA17" s="316"/>
      <c r="AB17" s="317"/>
      <c r="AC17" s="318"/>
      <c r="AD17" s="34"/>
      <c r="AE17" s="34"/>
      <c r="AF17" s="38"/>
      <c r="AG17" s="38"/>
      <c r="AH17" s="38"/>
      <c r="AI17" s="85"/>
    </row>
    <row r="18" spans="2:35" ht="20.25">
      <c r="B18" s="87"/>
      <c r="C18" s="48"/>
      <c r="D18" s="334" t="s">
        <v>41</v>
      </c>
      <c r="E18" s="335"/>
      <c r="F18" s="335"/>
      <c r="G18" s="335"/>
      <c r="H18" s="335"/>
      <c r="I18" s="336"/>
      <c r="J18" s="41"/>
      <c r="K18" s="41"/>
      <c r="L18" s="41"/>
      <c r="M18" s="41"/>
      <c r="N18" s="47"/>
      <c r="O18" s="47"/>
      <c r="P18" s="47"/>
      <c r="Q18" s="47"/>
      <c r="R18" s="337" t="s">
        <v>42</v>
      </c>
      <c r="S18" s="338"/>
      <c r="T18" s="339"/>
      <c r="U18" s="316">
        <v>1</v>
      </c>
      <c r="V18" s="317"/>
      <c r="W18" s="340"/>
      <c r="X18" s="316"/>
      <c r="Y18" s="317"/>
      <c r="Z18" s="340"/>
      <c r="AA18" s="316"/>
      <c r="AB18" s="317"/>
      <c r="AC18" s="318"/>
      <c r="AD18" s="34"/>
      <c r="AE18" s="34"/>
      <c r="AF18" s="38"/>
      <c r="AG18" s="38"/>
      <c r="AH18" s="38"/>
      <c r="AI18" s="85"/>
    </row>
    <row r="19" spans="1:35" ht="15.75">
      <c r="A19" s="38"/>
      <c r="B19" s="88"/>
      <c r="C19" s="75"/>
      <c r="D19" s="341" t="s">
        <v>43</v>
      </c>
      <c r="E19" s="342"/>
      <c r="F19" s="342"/>
      <c r="G19" s="342" t="s">
        <v>44</v>
      </c>
      <c r="H19" s="342"/>
      <c r="I19" s="343"/>
      <c r="J19" s="41"/>
      <c r="K19" s="41"/>
      <c r="L19" s="41"/>
      <c r="M19" s="41"/>
      <c r="N19" s="41"/>
      <c r="O19" s="41"/>
      <c r="P19" s="41"/>
      <c r="Q19" s="41"/>
      <c r="R19" s="344" t="s">
        <v>45</v>
      </c>
      <c r="S19" s="345"/>
      <c r="T19" s="346"/>
      <c r="U19" s="316">
        <v>0</v>
      </c>
      <c r="V19" s="317"/>
      <c r="W19" s="340"/>
      <c r="X19" s="316"/>
      <c r="Y19" s="317"/>
      <c r="Z19" s="340"/>
      <c r="AA19" s="316"/>
      <c r="AB19" s="317"/>
      <c r="AC19" s="318"/>
      <c r="AD19" s="38"/>
      <c r="AE19" s="38"/>
      <c r="AF19" s="38"/>
      <c r="AG19" s="38"/>
      <c r="AH19" s="35"/>
      <c r="AI19" s="89"/>
    </row>
    <row r="20" spans="2:35" ht="21" thickBot="1">
      <c r="B20" s="319"/>
      <c r="C20" s="320"/>
      <c r="D20" s="321">
        <v>43831</v>
      </c>
      <c r="E20" s="322"/>
      <c r="F20" s="322"/>
      <c r="G20" s="322">
        <v>44196</v>
      </c>
      <c r="H20" s="322"/>
      <c r="I20" s="325"/>
      <c r="J20" s="73"/>
      <c r="K20" s="73"/>
      <c r="L20" s="73"/>
      <c r="M20" s="73"/>
      <c r="N20" s="34"/>
      <c r="O20" s="34"/>
      <c r="P20" s="34"/>
      <c r="Q20" s="34"/>
      <c r="R20" s="327" t="s">
        <v>46</v>
      </c>
      <c r="S20" s="328"/>
      <c r="T20" s="329"/>
      <c r="U20" s="330">
        <f>SUM(U15:W19)</f>
        <v>4</v>
      </c>
      <c r="V20" s="331"/>
      <c r="W20" s="332"/>
      <c r="X20" s="330">
        <f>SUM(X15:Z19)</f>
        <v>0</v>
      </c>
      <c r="Y20" s="331"/>
      <c r="Z20" s="332"/>
      <c r="AA20" s="330">
        <f>SUM(AA15:AC19)</f>
        <v>0</v>
      </c>
      <c r="AB20" s="331"/>
      <c r="AC20" s="333"/>
      <c r="AD20" s="38"/>
      <c r="AE20" s="38"/>
      <c r="AF20" s="38"/>
      <c r="AG20" s="38"/>
      <c r="AH20" s="38"/>
      <c r="AI20" s="85"/>
    </row>
    <row r="21" spans="2:35" ht="21" thickBot="1">
      <c r="B21" s="88"/>
      <c r="C21" s="75"/>
      <c r="D21" s="323"/>
      <c r="E21" s="324"/>
      <c r="F21" s="324"/>
      <c r="G21" s="324"/>
      <c r="H21" s="324"/>
      <c r="I21" s="326"/>
      <c r="J21" s="73"/>
      <c r="K21" s="73"/>
      <c r="L21" s="73"/>
      <c r="M21" s="73"/>
      <c r="N21" s="34"/>
      <c r="O21" s="34"/>
      <c r="P21" s="34"/>
      <c r="Q21" s="34"/>
      <c r="R21" s="49"/>
      <c r="S21" s="49"/>
      <c r="T21" s="49"/>
      <c r="U21" s="50"/>
      <c r="V21" s="50"/>
      <c r="W21" s="50"/>
      <c r="X21" s="50"/>
      <c r="Y21" s="50"/>
      <c r="Z21" s="50"/>
      <c r="AA21" s="50"/>
      <c r="AB21" s="50"/>
      <c r="AC21" s="50"/>
      <c r="AD21" s="38"/>
      <c r="AE21" s="38"/>
      <c r="AF21" s="38"/>
      <c r="AG21" s="38"/>
      <c r="AH21" s="38"/>
      <c r="AI21" s="85"/>
    </row>
    <row r="22" spans="2:35" ht="6.75" customHeight="1" thickBot="1">
      <c r="B22" s="88"/>
      <c r="C22" s="75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34"/>
      <c r="O22" s="34"/>
      <c r="P22" s="34"/>
      <c r="Q22" s="34"/>
      <c r="R22" s="52"/>
      <c r="S22" s="52"/>
      <c r="T22" s="52"/>
      <c r="U22" s="53"/>
      <c r="V22" s="53"/>
      <c r="W22" s="53"/>
      <c r="X22" s="53"/>
      <c r="Y22" s="53"/>
      <c r="Z22" s="53"/>
      <c r="AA22" s="53"/>
      <c r="AB22" s="53"/>
      <c r="AC22" s="53"/>
      <c r="AD22" s="38"/>
      <c r="AE22" s="38"/>
      <c r="AF22" s="38"/>
      <c r="AG22" s="38"/>
      <c r="AH22" s="38"/>
      <c r="AI22" s="85"/>
    </row>
    <row r="23" spans="2:35" ht="16.5" thickBot="1">
      <c r="B23" s="88"/>
      <c r="C23" s="75"/>
      <c r="D23" s="294" t="s">
        <v>47</v>
      </c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6"/>
      <c r="AD23" s="38"/>
      <c r="AE23" s="38"/>
      <c r="AF23" s="38"/>
      <c r="AG23" s="38"/>
      <c r="AH23" s="38"/>
      <c r="AI23" s="85"/>
    </row>
    <row r="24" spans="2:35" ht="15.75">
      <c r="B24" s="88"/>
      <c r="C24" s="75"/>
      <c r="D24" s="297" t="s">
        <v>135</v>
      </c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9"/>
      <c r="AD24" s="38"/>
      <c r="AE24" s="38"/>
      <c r="AF24" s="38"/>
      <c r="AG24" s="38"/>
      <c r="AH24" s="38"/>
      <c r="AI24" s="85"/>
    </row>
    <row r="25" spans="2:35" ht="15.75">
      <c r="B25" s="88"/>
      <c r="C25" s="75"/>
      <c r="D25" s="300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301"/>
      <c r="AD25" s="38"/>
      <c r="AE25" s="38"/>
      <c r="AF25" s="38"/>
      <c r="AG25" s="38"/>
      <c r="AH25" s="38"/>
      <c r="AI25" s="85"/>
    </row>
    <row r="26" spans="2:35" ht="15.75">
      <c r="B26" s="88"/>
      <c r="C26" s="75"/>
      <c r="D26" s="300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301"/>
      <c r="AD26" s="38"/>
      <c r="AE26" s="38"/>
      <c r="AF26" s="38"/>
      <c r="AG26" s="38"/>
      <c r="AH26" s="38"/>
      <c r="AI26" s="85"/>
    </row>
    <row r="27" spans="2:35" ht="15.75">
      <c r="B27" s="88"/>
      <c r="C27" s="75"/>
      <c r="D27" s="300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301"/>
      <c r="AD27" s="38"/>
      <c r="AE27" s="38"/>
      <c r="AF27" s="38"/>
      <c r="AG27" s="38"/>
      <c r="AH27" s="38"/>
      <c r="AI27" s="85"/>
    </row>
    <row r="28" spans="2:35" ht="16.5" thickBot="1">
      <c r="B28" s="88"/>
      <c r="C28" s="75"/>
      <c r="D28" s="302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4"/>
      <c r="AD28" s="38"/>
      <c r="AE28" s="38"/>
      <c r="AF28" s="38"/>
      <c r="AG28" s="38"/>
      <c r="AH28" s="38"/>
      <c r="AI28" s="85"/>
    </row>
    <row r="29" spans="2:35" ht="6.75" customHeight="1" thickBot="1">
      <c r="B29" s="88"/>
      <c r="C29" s="75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34"/>
      <c r="O29" s="34"/>
      <c r="P29" s="34"/>
      <c r="Q29" s="34"/>
      <c r="R29" s="55"/>
      <c r="S29" s="55"/>
      <c r="T29" s="55"/>
      <c r="U29" s="53"/>
      <c r="V29" s="53"/>
      <c r="W29" s="53"/>
      <c r="X29" s="53"/>
      <c r="Y29" s="53"/>
      <c r="Z29" s="53"/>
      <c r="AA29" s="53"/>
      <c r="AB29" s="53"/>
      <c r="AC29" s="53"/>
      <c r="AD29" s="38"/>
      <c r="AE29" s="38"/>
      <c r="AF29" s="38"/>
      <c r="AG29" s="38"/>
      <c r="AH29" s="38"/>
      <c r="AI29" s="85"/>
    </row>
    <row r="30" spans="2:35" ht="16.5" thickBot="1">
      <c r="B30" s="88"/>
      <c r="C30" s="75"/>
      <c r="D30" s="305" t="s">
        <v>48</v>
      </c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7"/>
      <c r="AD30" s="38"/>
      <c r="AE30" s="38"/>
      <c r="AF30" s="38"/>
      <c r="AG30" s="38"/>
      <c r="AH30" s="38"/>
      <c r="AI30" s="85"/>
    </row>
    <row r="31" spans="2:35" ht="20.25" customHeight="1">
      <c r="B31" s="88"/>
      <c r="C31" s="75"/>
      <c r="D31" s="473" t="s">
        <v>143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5"/>
      <c r="AD31" s="201"/>
      <c r="AE31" s="38"/>
      <c r="AF31" s="38"/>
      <c r="AG31" s="38"/>
      <c r="AH31" s="38"/>
      <c r="AI31" s="85"/>
    </row>
    <row r="32" spans="2:35" ht="20.25" customHeight="1">
      <c r="B32" s="88"/>
      <c r="C32" s="75"/>
      <c r="D32" s="476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8"/>
      <c r="AD32" s="38"/>
      <c r="AE32" s="38"/>
      <c r="AF32" s="38"/>
      <c r="AG32" s="38"/>
      <c r="AH32" s="38"/>
      <c r="AI32" s="85"/>
    </row>
    <row r="33" spans="2:35" ht="20.25" customHeight="1">
      <c r="B33" s="88"/>
      <c r="C33" s="75"/>
      <c r="D33" s="476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8"/>
      <c r="AD33" s="38"/>
      <c r="AE33" s="38"/>
      <c r="AF33" s="38"/>
      <c r="AG33" s="38"/>
      <c r="AH33" s="38"/>
      <c r="AI33" s="85"/>
    </row>
    <row r="34" spans="2:35" ht="20.25" customHeight="1">
      <c r="B34" s="88"/>
      <c r="C34" s="75"/>
      <c r="D34" s="476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8"/>
      <c r="AD34" s="38"/>
      <c r="AE34" s="38"/>
      <c r="AF34" s="38"/>
      <c r="AG34" s="38"/>
      <c r="AH34" s="38"/>
      <c r="AI34" s="85"/>
    </row>
    <row r="35" spans="2:35" ht="20.25" customHeight="1" thickBot="1">
      <c r="B35" s="88"/>
      <c r="C35" s="75"/>
      <c r="D35" s="479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1"/>
      <c r="AD35" s="38"/>
      <c r="AE35" s="38"/>
      <c r="AF35" s="38"/>
      <c r="AG35" s="38"/>
      <c r="AH35" s="38"/>
      <c r="AI35" s="85"/>
    </row>
    <row r="36" spans="2:35" ht="37.5" customHeight="1">
      <c r="B36" s="88"/>
      <c r="C36" s="75"/>
      <c r="D36" s="83" t="s">
        <v>49</v>
      </c>
      <c r="E36" s="308" t="s">
        <v>50</v>
      </c>
      <c r="F36" s="309"/>
      <c r="G36" s="310" t="s">
        <v>51</v>
      </c>
      <c r="H36" s="311"/>
      <c r="I36" s="312"/>
      <c r="J36" s="310" t="s">
        <v>52</v>
      </c>
      <c r="K36" s="311"/>
      <c r="L36" s="311"/>
      <c r="M36" s="311"/>
      <c r="N36" s="311"/>
      <c r="O36" s="312"/>
      <c r="P36" s="310" t="s">
        <v>53</v>
      </c>
      <c r="Q36" s="311"/>
      <c r="R36" s="311"/>
      <c r="S36" s="311"/>
      <c r="T36" s="311"/>
      <c r="U36" s="312"/>
      <c r="V36" s="313" t="s">
        <v>54</v>
      </c>
      <c r="W36" s="314"/>
      <c r="X36" s="314"/>
      <c r="Y36" s="314"/>
      <c r="Z36" s="314"/>
      <c r="AA36" s="314"/>
      <c r="AB36" s="314"/>
      <c r="AC36" s="315"/>
      <c r="AD36" s="38"/>
      <c r="AE36" s="38"/>
      <c r="AF36" s="38"/>
      <c r="AG36" s="38"/>
      <c r="AH36" s="38"/>
      <c r="AI36" s="85"/>
    </row>
    <row r="37" spans="2:35" ht="20.25" customHeight="1">
      <c r="B37" s="88"/>
      <c r="C37" s="75"/>
      <c r="D37" s="274"/>
      <c r="E37" s="276"/>
      <c r="F37" s="277"/>
      <c r="G37" s="276"/>
      <c r="H37" s="280"/>
      <c r="I37" s="277"/>
      <c r="J37" s="276"/>
      <c r="K37" s="280"/>
      <c r="L37" s="280"/>
      <c r="M37" s="280"/>
      <c r="N37" s="280"/>
      <c r="O37" s="277"/>
      <c r="P37" s="282"/>
      <c r="Q37" s="283"/>
      <c r="R37" s="283"/>
      <c r="S37" s="283"/>
      <c r="T37" s="283"/>
      <c r="U37" s="284"/>
      <c r="V37" s="288"/>
      <c r="W37" s="289"/>
      <c r="X37" s="289"/>
      <c r="Y37" s="289"/>
      <c r="Z37" s="289"/>
      <c r="AA37" s="289"/>
      <c r="AB37" s="289"/>
      <c r="AC37" s="290"/>
      <c r="AD37" s="38"/>
      <c r="AE37" s="38"/>
      <c r="AF37" s="38"/>
      <c r="AG37" s="38"/>
      <c r="AH37" s="38"/>
      <c r="AI37" s="85"/>
    </row>
    <row r="38" spans="2:35" ht="20.25" customHeight="1" thickBot="1">
      <c r="B38" s="88"/>
      <c r="C38" s="75"/>
      <c r="D38" s="275"/>
      <c r="E38" s="278"/>
      <c r="F38" s="279"/>
      <c r="G38" s="278"/>
      <c r="H38" s="281"/>
      <c r="I38" s="279"/>
      <c r="J38" s="278"/>
      <c r="K38" s="281"/>
      <c r="L38" s="281"/>
      <c r="M38" s="281"/>
      <c r="N38" s="281"/>
      <c r="O38" s="279"/>
      <c r="P38" s="285"/>
      <c r="Q38" s="286"/>
      <c r="R38" s="286"/>
      <c r="S38" s="286"/>
      <c r="T38" s="286"/>
      <c r="U38" s="287"/>
      <c r="V38" s="291"/>
      <c r="W38" s="292"/>
      <c r="X38" s="292"/>
      <c r="Y38" s="292"/>
      <c r="Z38" s="292"/>
      <c r="AA38" s="292"/>
      <c r="AB38" s="292"/>
      <c r="AC38" s="293"/>
      <c r="AD38" s="38"/>
      <c r="AE38" s="38"/>
      <c r="AF38" s="38"/>
      <c r="AG38" s="38"/>
      <c r="AH38" s="38"/>
      <c r="AI38" s="85"/>
    </row>
    <row r="39" spans="2:36" ht="20.25">
      <c r="B39" s="88"/>
      <c r="C39" s="75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6"/>
      <c r="Q39" s="56"/>
      <c r="R39" s="56"/>
      <c r="S39" s="56"/>
      <c r="T39" s="56"/>
      <c r="U39" s="56"/>
      <c r="V39" s="53"/>
      <c r="W39" s="53"/>
      <c r="X39" s="53"/>
      <c r="Y39" s="53"/>
      <c r="Z39" s="53"/>
      <c r="AA39" s="53"/>
      <c r="AB39" s="53"/>
      <c r="AC39" s="53"/>
      <c r="AD39" s="38"/>
      <c r="AE39" s="38"/>
      <c r="AF39" s="38"/>
      <c r="AG39" s="38"/>
      <c r="AH39" s="38"/>
      <c r="AI39" s="85"/>
      <c r="AJ39" t="s">
        <v>80</v>
      </c>
    </row>
    <row r="40" spans="2:36" ht="15">
      <c r="B40" s="263" t="s">
        <v>55</v>
      </c>
      <c r="C40" s="265" t="s">
        <v>56</v>
      </c>
      <c r="D40" s="266"/>
      <c r="E40" s="267"/>
      <c r="F40" s="271" t="s">
        <v>57</v>
      </c>
      <c r="G40" s="271" t="s">
        <v>58</v>
      </c>
      <c r="H40" s="271" t="s">
        <v>115</v>
      </c>
      <c r="I40" s="261" t="s">
        <v>59</v>
      </c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62"/>
      <c r="AH40" s="57"/>
      <c r="AI40" s="90"/>
      <c r="AJ40" s="71" t="s">
        <v>85</v>
      </c>
    </row>
    <row r="41" spans="2:36" ht="15">
      <c r="B41" s="264"/>
      <c r="C41" s="268"/>
      <c r="D41" s="269"/>
      <c r="E41" s="270"/>
      <c r="F41" s="272"/>
      <c r="G41" s="272"/>
      <c r="H41" s="272"/>
      <c r="I41" s="60" t="s">
        <v>60</v>
      </c>
      <c r="J41" s="261" t="s">
        <v>61</v>
      </c>
      <c r="K41" s="262"/>
      <c r="L41" s="261" t="s">
        <v>62</v>
      </c>
      <c r="M41" s="262"/>
      <c r="N41" s="261" t="s">
        <v>63</v>
      </c>
      <c r="O41" s="262"/>
      <c r="P41" s="261" t="s">
        <v>64</v>
      </c>
      <c r="Q41" s="262"/>
      <c r="R41" s="261" t="s">
        <v>65</v>
      </c>
      <c r="S41" s="262"/>
      <c r="T41" s="261" t="s">
        <v>66</v>
      </c>
      <c r="U41" s="262"/>
      <c r="V41" s="261" t="s">
        <v>67</v>
      </c>
      <c r="W41" s="262"/>
      <c r="X41" s="261" t="s">
        <v>68</v>
      </c>
      <c r="Y41" s="262"/>
      <c r="Z41" s="261" t="s">
        <v>69</v>
      </c>
      <c r="AA41" s="262"/>
      <c r="AB41" s="261" t="s">
        <v>70</v>
      </c>
      <c r="AC41" s="262"/>
      <c r="AD41" s="261" t="s">
        <v>71</v>
      </c>
      <c r="AE41" s="262"/>
      <c r="AF41" s="261" t="s">
        <v>72</v>
      </c>
      <c r="AG41" s="262"/>
      <c r="AH41" s="38"/>
      <c r="AI41" s="85"/>
      <c r="AJ41" t="s">
        <v>114</v>
      </c>
    </row>
    <row r="42" spans="2:36" ht="15" customHeight="1">
      <c r="B42" s="239">
        <v>1</v>
      </c>
      <c r="C42" s="242"/>
      <c r="D42" s="243"/>
      <c r="E42" s="244"/>
      <c r="F42" s="258"/>
      <c r="G42" s="254" t="s">
        <v>144</v>
      </c>
      <c r="H42" s="254" t="s">
        <v>85</v>
      </c>
      <c r="I42" s="81" t="s">
        <v>73</v>
      </c>
      <c r="J42" s="82" t="s">
        <v>74</v>
      </c>
      <c r="K42" s="82" t="s">
        <v>74</v>
      </c>
      <c r="L42" s="82" t="s">
        <v>74</v>
      </c>
      <c r="M42" s="82" t="s">
        <v>74</v>
      </c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38"/>
      <c r="AI42" s="85"/>
      <c r="AJ42" t="s">
        <v>86</v>
      </c>
    </row>
    <row r="43" spans="2:35" ht="15">
      <c r="B43" s="240"/>
      <c r="C43" s="245"/>
      <c r="D43" s="246"/>
      <c r="E43" s="247"/>
      <c r="F43" s="259"/>
      <c r="G43" s="255"/>
      <c r="H43" s="255"/>
      <c r="I43" s="81" t="s">
        <v>73</v>
      </c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38"/>
      <c r="AI43" s="85"/>
    </row>
    <row r="44" spans="2:35" ht="15">
      <c r="B44" s="241"/>
      <c r="C44" s="248"/>
      <c r="D44" s="249"/>
      <c r="E44" s="250"/>
      <c r="F44" s="260"/>
      <c r="G44" s="256"/>
      <c r="H44" s="256"/>
      <c r="I44" s="81" t="s">
        <v>73</v>
      </c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38"/>
      <c r="AI44" s="85"/>
    </row>
    <row r="45" spans="2:35" ht="15" customHeight="1">
      <c r="B45" s="239">
        <v>2</v>
      </c>
      <c r="C45" s="242"/>
      <c r="D45" s="243"/>
      <c r="E45" s="244"/>
      <c r="F45" s="258"/>
      <c r="G45" s="254"/>
      <c r="H45" s="254" t="s">
        <v>85</v>
      </c>
      <c r="I45" s="81" t="s">
        <v>73</v>
      </c>
      <c r="J45" s="82"/>
      <c r="K45" s="82"/>
      <c r="L45" s="82"/>
      <c r="M45" s="82"/>
      <c r="N45" s="82" t="s">
        <v>74</v>
      </c>
      <c r="O45" s="82" t="s">
        <v>74</v>
      </c>
      <c r="P45" s="82" t="s">
        <v>74</v>
      </c>
      <c r="Q45" s="82" t="s">
        <v>74</v>
      </c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38"/>
      <c r="AI45" s="85"/>
    </row>
    <row r="46" spans="2:36" ht="15">
      <c r="B46" s="240"/>
      <c r="C46" s="245"/>
      <c r="D46" s="246"/>
      <c r="E46" s="247"/>
      <c r="F46" s="259"/>
      <c r="G46" s="255"/>
      <c r="H46" s="255"/>
      <c r="I46" s="81" t="s">
        <v>73</v>
      </c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58"/>
      <c r="AI46" s="90"/>
      <c r="AJ46" s="59"/>
    </row>
    <row r="47" spans="2:35" ht="15">
      <c r="B47" s="241"/>
      <c r="C47" s="248"/>
      <c r="D47" s="249"/>
      <c r="E47" s="250"/>
      <c r="F47" s="260"/>
      <c r="G47" s="256"/>
      <c r="H47" s="256"/>
      <c r="I47" s="81" t="s">
        <v>73</v>
      </c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38"/>
      <c r="AI47" s="85"/>
    </row>
    <row r="48" spans="2:35" ht="15" customHeight="1">
      <c r="B48" s="239">
        <v>3</v>
      </c>
      <c r="C48" s="242"/>
      <c r="D48" s="243"/>
      <c r="E48" s="244"/>
      <c r="F48" s="251"/>
      <c r="G48" s="254"/>
      <c r="H48" s="254" t="s">
        <v>85</v>
      </c>
      <c r="I48" s="81" t="s">
        <v>73</v>
      </c>
      <c r="J48" s="82"/>
      <c r="K48" s="82"/>
      <c r="L48" s="82"/>
      <c r="M48" s="82"/>
      <c r="N48" s="82" t="s">
        <v>74</v>
      </c>
      <c r="O48" s="82" t="s">
        <v>74</v>
      </c>
      <c r="P48" s="82" t="s">
        <v>74</v>
      </c>
      <c r="Q48" s="82" t="s">
        <v>74</v>
      </c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38"/>
      <c r="AI48" s="85"/>
    </row>
    <row r="49" spans="2:35" ht="15">
      <c r="B49" s="240"/>
      <c r="C49" s="245"/>
      <c r="D49" s="246"/>
      <c r="E49" s="247"/>
      <c r="F49" s="252"/>
      <c r="G49" s="255"/>
      <c r="H49" s="255"/>
      <c r="I49" s="81" t="s">
        <v>73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38"/>
      <c r="AI49" s="85"/>
    </row>
    <row r="50" spans="2:35" ht="15">
      <c r="B50" s="241"/>
      <c r="C50" s="248"/>
      <c r="D50" s="249"/>
      <c r="E50" s="250"/>
      <c r="F50" s="253"/>
      <c r="G50" s="256"/>
      <c r="H50" s="256"/>
      <c r="I50" s="81" t="s">
        <v>73</v>
      </c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38"/>
      <c r="AI50" s="85"/>
    </row>
    <row r="51" spans="2:35" ht="15" customHeight="1">
      <c r="B51" s="239">
        <v>4</v>
      </c>
      <c r="C51" s="242"/>
      <c r="D51" s="243"/>
      <c r="E51" s="244"/>
      <c r="F51" s="251"/>
      <c r="G51" s="254"/>
      <c r="H51" s="254" t="s">
        <v>85</v>
      </c>
      <c r="I51" s="81" t="s">
        <v>73</v>
      </c>
      <c r="J51" s="82"/>
      <c r="K51" s="82"/>
      <c r="L51" s="82"/>
      <c r="M51" s="82"/>
      <c r="N51" s="82"/>
      <c r="O51" s="82"/>
      <c r="P51" s="82"/>
      <c r="Q51" s="82"/>
      <c r="R51" s="82" t="s">
        <v>74</v>
      </c>
      <c r="S51" s="82" t="s">
        <v>74</v>
      </c>
      <c r="T51" s="82" t="s">
        <v>74</v>
      </c>
      <c r="U51" s="82" t="s">
        <v>74</v>
      </c>
      <c r="V51" s="82" t="s">
        <v>74</v>
      </c>
      <c r="W51" s="82"/>
      <c r="X51" s="82"/>
      <c r="Y51" s="82"/>
      <c r="Z51" s="82"/>
      <c r="AA51" s="82"/>
      <c r="AB51" s="82" t="s">
        <v>74</v>
      </c>
      <c r="AC51" s="82" t="s">
        <v>74</v>
      </c>
      <c r="AD51" s="82" t="s">
        <v>74</v>
      </c>
      <c r="AE51" s="82"/>
      <c r="AF51" s="82"/>
      <c r="AG51" s="82"/>
      <c r="AH51" s="38"/>
      <c r="AI51" s="85"/>
    </row>
    <row r="52" spans="2:35" ht="15">
      <c r="B52" s="240"/>
      <c r="C52" s="245"/>
      <c r="D52" s="246"/>
      <c r="E52" s="247"/>
      <c r="F52" s="252"/>
      <c r="G52" s="255"/>
      <c r="H52" s="255"/>
      <c r="I52" s="81" t="s">
        <v>73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38"/>
      <c r="AI52" s="85"/>
    </row>
    <row r="53" spans="2:35" ht="15">
      <c r="B53" s="241"/>
      <c r="C53" s="248"/>
      <c r="D53" s="249"/>
      <c r="E53" s="250"/>
      <c r="F53" s="253"/>
      <c r="G53" s="256"/>
      <c r="H53" s="256"/>
      <c r="I53" s="81" t="s">
        <v>73</v>
      </c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38"/>
      <c r="AI53" s="85"/>
    </row>
    <row r="54" spans="2:35" ht="15" customHeight="1">
      <c r="B54" s="239">
        <v>5</v>
      </c>
      <c r="C54" s="242"/>
      <c r="D54" s="243"/>
      <c r="E54" s="244"/>
      <c r="F54" s="251"/>
      <c r="G54" s="254"/>
      <c r="H54" s="254" t="s">
        <v>85</v>
      </c>
      <c r="I54" s="81" t="s">
        <v>73</v>
      </c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 t="s">
        <v>74</v>
      </c>
      <c r="X54" s="82" t="s">
        <v>74</v>
      </c>
      <c r="Y54" s="82" t="s">
        <v>74</v>
      </c>
      <c r="Z54" s="82" t="s">
        <v>74</v>
      </c>
      <c r="AA54" s="82" t="s">
        <v>74</v>
      </c>
      <c r="AB54" s="82" t="s">
        <v>74</v>
      </c>
      <c r="AC54" s="82" t="s">
        <v>74</v>
      </c>
      <c r="AD54" s="82"/>
      <c r="AE54" s="82"/>
      <c r="AF54" s="82"/>
      <c r="AG54" s="82"/>
      <c r="AH54" s="38"/>
      <c r="AI54" s="85"/>
    </row>
    <row r="55" spans="2:35" ht="15">
      <c r="B55" s="240"/>
      <c r="C55" s="245"/>
      <c r="D55" s="246"/>
      <c r="E55" s="247"/>
      <c r="F55" s="252"/>
      <c r="G55" s="255"/>
      <c r="H55" s="255"/>
      <c r="I55" s="81" t="s">
        <v>73</v>
      </c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38"/>
      <c r="AI55" s="85"/>
    </row>
    <row r="56" spans="2:35" ht="15">
      <c r="B56" s="241"/>
      <c r="C56" s="248"/>
      <c r="D56" s="249"/>
      <c r="E56" s="250"/>
      <c r="F56" s="253"/>
      <c r="G56" s="256"/>
      <c r="H56" s="256"/>
      <c r="I56" s="81" t="s">
        <v>73</v>
      </c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38"/>
      <c r="AI56" s="85"/>
    </row>
    <row r="57" spans="2:35" ht="15" customHeight="1">
      <c r="B57" s="239">
        <v>6</v>
      </c>
      <c r="C57" s="242"/>
      <c r="D57" s="243"/>
      <c r="E57" s="244"/>
      <c r="F57" s="251"/>
      <c r="G57" s="254"/>
      <c r="H57" s="254" t="s">
        <v>85</v>
      </c>
      <c r="I57" s="81" t="s">
        <v>73</v>
      </c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 t="s">
        <v>74</v>
      </c>
      <c r="AF57" s="82" t="s">
        <v>74</v>
      </c>
      <c r="AG57" s="82" t="s">
        <v>74</v>
      </c>
      <c r="AH57" s="38"/>
      <c r="AI57" s="85"/>
    </row>
    <row r="58" spans="2:35" ht="15">
      <c r="B58" s="240"/>
      <c r="C58" s="245"/>
      <c r="D58" s="246"/>
      <c r="E58" s="247"/>
      <c r="F58" s="252"/>
      <c r="G58" s="255"/>
      <c r="H58" s="255"/>
      <c r="I58" s="81" t="s">
        <v>73</v>
      </c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38"/>
      <c r="AI58" s="85"/>
    </row>
    <row r="59" spans="2:35" ht="15">
      <c r="B59" s="241"/>
      <c r="C59" s="248"/>
      <c r="D59" s="249"/>
      <c r="E59" s="250"/>
      <c r="F59" s="253"/>
      <c r="G59" s="256"/>
      <c r="H59" s="256"/>
      <c r="I59" s="81" t="s">
        <v>73</v>
      </c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38"/>
      <c r="AI59" s="85"/>
    </row>
    <row r="60" spans="2:35" ht="15">
      <c r="B60" s="91"/>
      <c r="C60" s="62"/>
      <c r="D60" s="62"/>
      <c r="E60" s="62"/>
      <c r="F60" s="62"/>
      <c r="G60" s="63"/>
      <c r="H60" s="63"/>
      <c r="I60" s="64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38"/>
      <c r="AI60" s="85"/>
    </row>
    <row r="61" spans="2:35" ht="15">
      <c r="B61" s="92"/>
      <c r="C61" s="65"/>
      <c r="D61" s="66"/>
      <c r="E61" s="67"/>
      <c r="F61" s="67"/>
      <c r="G61" s="66"/>
      <c r="H61" s="66"/>
      <c r="I61" s="66"/>
      <c r="J61" s="68"/>
      <c r="K61" s="69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93"/>
    </row>
    <row r="62" spans="2:35" ht="15.75">
      <c r="B62" s="257" t="s">
        <v>75</v>
      </c>
      <c r="C62" s="206"/>
      <c r="D62" s="206"/>
      <c r="E62" s="206"/>
      <c r="F62" s="206"/>
      <c r="G62" s="206"/>
      <c r="H62" s="206"/>
      <c r="I62" s="205" t="s">
        <v>76</v>
      </c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7"/>
    </row>
    <row r="63" spans="2:35" ht="12.75">
      <c r="B63" s="208"/>
      <c r="C63" s="209"/>
      <c r="D63" s="209"/>
      <c r="E63" s="209"/>
      <c r="F63" s="209"/>
      <c r="G63" s="209"/>
      <c r="H63" s="209"/>
      <c r="I63" s="214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6"/>
    </row>
    <row r="64" spans="2:35" ht="12.75">
      <c r="B64" s="210"/>
      <c r="C64" s="211"/>
      <c r="D64" s="211"/>
      <c r="E64" s="211"/>
      <c r="F64" s="211"/>
      <c r="G64" s="211"/>
      <c r="H64" s="211"/>
      <c r="I64" s="217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9"/>
    </row>
    <row r="65" spans="1:36" ht="14.25">
      <c r="A65" s="71"/>
      <c r="B65" s="212"/>
      <c r="C65" s="213"/>
      <c r="D65" s="213"/>
      <c r="E65" s="213"/>
      <c r="F65" s="213"/>
      <c r="G65" s="213"/>
      <c r="H65" s="213"/>
      <c r="I65" s="220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2"/>
      <c r="AJ65" s="71"/>
    </row>
    <row r="66" spans="2:35" ht="12.75" customHeight="1">
      <c r="B66" s="223" t="s">
        <v>81</v>
      </c>
      <c r="C66" s="224"/>
      <c r="D66" s="227" t="s">
        <v>82</v>
      </c>
      <c r="E66" s="227"/>
      <c r="F66" s="227"/>
      <c r="G66" s="227"/>
      <c r="H66" s="228"/>
      <c r="I66" s="231" t="s">
        <v>83</v>
      </c>
      <c r="J66" s="232"/>
      <c r="K66" s="232"/>
      <c r="L66" s="232"/>
      <c r="M66" s="232"/>
      <c r="N66" s="232"/>
      <c r="O66" s="232"/>
      <c r="P66" s="232"/>
      <c r="Q66" s="232"/>
      <c r="R66" s="74"/>
      <c r="S66" s="235" t="s">
        <v>116</v>
      </c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6"/>
    </row>
    <row r="67" spans="2:35" ht="12.75" customHeight="1" thickBot="1">
      <c r="B67" s="225"/>
      <c r="C67" s="226"/>
      <c r="D67" s="229"/>
      <c r="E67" s="229"/>
      <c r="F67" s="229"/>
      <c r="G67" s="229"/>
      <c r="H67" s="230"/>
      <c r="I67" s="233"/>
      <c r="J67" s="234"/>
      <c r="K67" s="234"/>
      <c r="L67" s="234"/>
      <c r="M67" s="234"/>
      <c r="N67" s="234"/>
      <c r="O67" s="234"/>
      <c r="P67" s="234"/>
      <c r="Q67" s="234"/>
      <c r="R67" s="94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8"/>
    </row>
    <row r="69" spans="2:3" ht="14.25">
      <c r="B69" s="72"/>
      <c r="C69" s="72"/>
    </row>
  </sheetData>
  <sheetProtection/>
  <mergeCells count="131">
    <mergeCell ref="D6:M7"/>
    <mergeCell ref="U14:W14"/>
    <mergeCell ref="X14:Z14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X15:Z15"/>
    <mergeCell ref="AA15:AC15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L41:M41"/>
    <mergeCell ref="N41:O41"/>
    <mergeCell ref="P41:Q41"/>
    <mergeCell ref="D37:D38"/>
    <mergeCell ref="E37:F38"/>
    <mergeCell ref="G37:I38"/>
    <mergeCell ref="J37:O38"/>
    <mergeCell ref="P37:U38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  <mergeCell ref="T7:Y7"/>
    <mergeCell ref="Z7:AA7"/>
    <mergeCell ref="B2:D2"/>
    <mergeCell ref="Z5:AA6"/>
    <mergeCell ref="T5:Y6"/>
    <mergeCell ref="T4:AA4"/>
    <mergeCell ref="D3:M3"/>
    <mergeCell ref="C4:C5"/>
    <mergeCell ref="D4:M5"/>
    <mergeCell ref="C6:C7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31">
      <selection activeCell="H42" sqref="H42:H44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5"/>
      <c r="B2" s="378" t="s">
        <v>129</v>
      </c>
      <c r="C2" s="379"/>
      <c r="D2" s="379"/>
      <c r="E2" s="178">
        <v>3</v>
      </c>
      <c r="F2" s="173" t="s">
        <v>128</v>
      </c>
      <c r="G2" s="176" t="str">
        <f>'scheda apo '!E12</f>
        <v>Effettuazione verifiche anagrafiche relative ai requisiti previsti per richiedenti il reddito di cittadinanza  </v>
      </c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7"/>
      <c r="AJ2" s="36"/>
    </row>
    <row r="3" spans="1:35" ht="13.5" thickBot="1">
      <c r="A3" s="35"/>
      <c r="B3" s="84"/>
      <c r="C3" s="37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85"/>
    </row>
    <row r="4" spans="1:35" ht="12.75" customHeight="1">
      <c r="A4" s="38"/>
      <c r="B4" s="84"/>
      <c r="C4" s="381" t="s">
        <v>27</v>
      </c>
      <c r="D4" s="383"/>
      <c r="E4" s="384"/>
      <c r="F4" s="384"/>
      <c r="G4" s="384"/>
      <c r="H4" s="384"/>
      <c r="I4" s="384"/>
      <c r="J4" s="384"/>
      <c r="K4" s="384"/>
      <c r="L4" s="384"/>
      <c r="M4" s="385"/>
      <c r="N4" s="38"/>
      <c r="O4" s="38"/>
      <c r="P4" s="38"/>
      <c r="Q4" s="38"/>
      <c r="T4" s="366" t="s">
        <v>28</v>
      </c>
      <c r="U4" s="367"/>
      <c r="V4" s="367"/>
      <c r="W4" s="367"/>
      <c r="X4" s="367"/>
      <c r="Y4" s="367"/>
      <c r="Z4" s="367"/>
      <c r="AA4" s="368"/>
      <c r="AI4" s="85"/>
    </row>
    <row r="5" spans="2:36" ht="25.5" customHeight="1">
      <c r="B5" s="84"/>
      <c r="C5" s="382"/>
      <c r="D5" s="386"/>
      <c r="E5" s="387"/>
      <c r="F5" s="387"/>
      <c r="G5" s="387"/>
      <c r="H5" s="387"/>
      <c r="I5" s="387"/>
      <c r="J5" s="387"/>
      <c r="K5" s="387"/>
      <c r="L5" s="387"/>
      <c r="M5" s="388"/>
      <c r="N5" s="38"/>
      <c r="O5" s="38"/>
      <c r="P5" s="38"/>
      <c r="Q5" s="38"/>
      <c r="T5" s="389" t="s">
        <v>84</v>
      </c>
      <c r="U5" s="390"/>
      <c r="V5" s="390"/>
      <c r="W5" s="390"/>
      <c r="X5" s="390"/>
      <c r="Y5" s="391"/>
      <c r="Z5" s="395" t="s">
        <v>80</v>
      </c>
      <c r="AA5" s="396"/>
      <c r="AI5" s="85"/>
      <c r="AJ5" t="s">
        <v>80</v>
      </c>
    </row>
    <row r="6" spans="2:36" ht="20.25" customHeight="1">
      <c r="B6" s="84"/>
      <c r="C6" s="399" t="s">
        <v>29</v>
      </c>
      <c r="D6" s="400"/>
      <c r="E6" s="401"/>
      <c r="F6" s="401"/>
      <c r="G6" s="401"/>
      <c r="H6" s="401"/>
      <c r="I6" s="401"/>
      <c r="J6" s="401"/>
      <c r="K6" s="401"/>
      <c r="L6" s="401"/>
      <c r="M6" s="402"/>
      <c r="N6" s="38"/>
      <c r="O6" s="38"/>
      <c r="P6" s="38"/>
      <c r="Q6" s="38"/>
      <c r="T6" s="392"/>
      <c r="U6" s="393"/>
      <c r="V6" s="393"/>
      <c r="W6" s="393"/>
      <c r="X6" s="393"/>
      <c r="Y6" s="394"/>
      <c r="Z6" s="397"/>
      <c r="AA6" s="398"/>
      <c r="AI6" s="85"/>
      <c r="AJ6" t="s">
        <v>78</v>
      </c>
    </row>
    <row r="7" spans="2:36" ht="40.5" customHeight="1" thickBot="1">
      <c r="B7" s="84"/>
      <c r="C7" s="382"/>
      <c r="D7" s="403"/>
      <c r="E7" s="404"/>
      <c r="F7" s="404"/>
      <c r="G7" s="404"/>
      <c r="H7" s="404"/>
      <c r="I7" s="404"/>
      <c r="J7" s="404"/>
      <c r="K7" s="404"/>
      <c r="L7" s="404"/>
      <c r="M7" s="405"/>
      <c r="N7" s="38"/>
      <c r="O7" s="38"/>
      <c r="P7" s="38"/>
      <c r="Q7" s="38"/>
      <c r="T7" s="406" t="s">
        <v>30</v>
      </c>
      <c r="U7" s="407"/>
      <c r="V7" s="407"/>
      <c r="W7" s="407"/>
      <c r="X7" s="407"/>
      <c r="Y7" s="408"/>
      <c r="Z7" s="362" t="s">
        <v>80</v>
      </c>
      <c r="AA7" s="365"/>
      <c r="AI7" s="85"/>
      <c r="AJ7" t="s">
        <v>79</v>
      </c>
    </row>
    <row r="8" spans="2:35" ht="13.5" thickBot="1">
      <c r="B8" s="84"/>
      <c r="C8" s="369" t="s">
        <v>127</v>
      </c>
      <c r="D8" s="371"/>
      <c r="E8" s="372"/>
      <c r="F8" s="372"/>
      <c r="G8" s="372"/>
      <c r="H8" s="372"/>
      <c r="I8" s="372"/>
      <c r="J8" s="372"/>
      <c r="K8" s="372"/>
      <c r="L8" s="372"/>
      <c r="M8" s="373"/>
      <c r="N8" s="38"/>
      <c r="O8" s="38"/>
      <c r="P8" s="38"/>
      <c r="Q8" s="38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8"/>
      <c r="AE8" s="38"/>
      <c r="AF8" s="38"/>
      <c r="AG8" s="38"/>
      <c r="AH8" s="38"/>
      <c r="AI8" s="85"/>
    </row>
    <row r="9" spans="2:35" ht="12.75">
      <c r="B9" s="84"/>
      <c r="C9" s="370"/>
      <c r="D9" s="374"/>
      <c r="E9" s="375"/>
      <c r="F9" s="375"/>
      <c r="G9" s="375"/>
      <c r="H9" s="375"/>
      <c r="I9" s="375"/>
      <c r="J9" s="375"/>
      <c r="K9" s="375"/>
      <c r="L9" s="375"/>
      <c r="M9" s="376"/>
      <c r="N9" s="38"/>
      <c r="O9" s="38"/>
      <c r="P9" s="38"/>
      <c r="Q9" s="38"/>
      <c r="R9" s="366" t="s">
        <v>31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8"/>
      <c r="AD9" s="38"/>
      <c r="AE9" s="38"/>
      <c r="AF9" s="38"/>
      <c r="AG9" s="38"/>
      <c r="AH9" s="38"/>
      <c r="AI9" s="85"/>
    </row>
    <row r="10" spans="2:35" ht="12.75">
      <c r="B10" s="84"/>
      <c r="C10" s="76" t="s">
        <v>32</v>
      </c>
      <c r="D10" s="77"/>
      <c r="E10" s="78"/>
      <c r="F10" s="79"/>
      <c r="G10" s="78"/>
      <c r="H10" s="78"/>
      <c r="I10" s="78"/>
      <c r="J10" s="78"/>
      <c r="K10" s="78"/>
      <c r="L10" s="78"/>
      <c r="M10" s="80"/>
      <c r="N10" s="38"/>
      <c r="O10" s="38"/>
      <c r="P10" s="38"/>
      <c r="Q10" s="38"/>
      <c r="R10" s="377" t="s">
        <v>77</v>
      </c>
      <c r="S10" s="356"/>
      <c r="T10" s="356"/>
      <c r="U10" s="309"/>
      <c r="V10" s="308" t="s">
        <v>77</v>
      </c>
      <c r="W10" s="356"/>
      <c r="X10" s="356"/>
      <c r="Y10" s="309"/>
      <c r="Z10" s="308" t="s">
        <v>73</v>
      </c>
      <c r="AA10" s="356"/>
      <c r="AB10" s="356"/>
      <c r="AC10" s="357"/>
      <c r="AD10" s="38"/>
      <c r="AE10" s="38"/>
      <c r="AF10" s="38"/>
      <c r="AG10" s="38"/>
      <c r="AH10" s="38"/>
      <c r="AI10" s="85"/>
    </row>
    <row r="11" spans="2:35" ht="15.75" thickBot="1">
      <c r="B11" s="86"/>
      <c r="C11" s="76" t="s">
        <v>33</v>
      </c>
      <c r="D11" s="358"/>
      <c r="E11" s="359"/>
      <c r="F11" s="359"/>
      <c r="G11" s="359"/>
      <c r="H11" s="359"/>
      <c r="I11" s="359"/>
      <c r="J11" s="359"/>
      <c r="K11" s="359"/>
      <c r="L11" s="359"/>
      <c r="M11" s="360"/>
      <c r="N11" s="38"/>
      <c r="O11" s="38"/>
      <c r="P11" s="38"/>
      <c r="Q11" s="38"/>
      <c r="R11" s="361">
        <v>0</v>
      </c>
      <c r="S11" s="362"/>
      <c r="T11" s="362"/>
      <c r="U11" s="363"/>
      <c r="V11" s="364">
        <v>0</v>
      </c>
      <c r="W11" s="362"/>
      <c r="X11" s="362"/>
      <c r="Y11" s="363"/>
      <c r="Z11" s="364">
        <v>0</v>
      </c>
      <c r="AA11" s="362"/>
      <c r="AB11" s="362"/>
      <c r="AC11" s="365"/>
      <c r="AD11" s="38"/>
      <c r="AE11" s="38"/>
      <c r="AF11" s="38"/>
      <c r="AG11" s="38"/>
      <c r="AH11" s="38"/>
      <c r="AI11" s="85"/>
    </row>
    <row r="12" spans="2:35" ht="15.75" thickBot="1">
      <c r="B12" s="86"/>
      <c r="C12" s="40" t="s">
        <v>34</v>
      </c>
      <c r="D12" s="358"/>
      <c r="E12" s="359"/>
      <c r="F12" s="359"/>
      <c r="G12" s="359"/>
      <c r="H12" s="359"/>
      <c r="I12" s="359"/>
      <c r="J12" s="359"/>
      <c r="K12" s="359"/>
      <c r="L12" s="359"/>
      <c r="M12" s="360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85"/>
    </row>
    <row r="13" spans="2:35" ht="25.5">
      <c r="B13" s="87"/>
      <c r="C13" s="42" t="s">
        <v>35</v>
      </c>
      <c r="D13" s="358"/>
      <c r="E13" s="359"/>
      <c r="F13" s="359"/>
      <c r="G13" s="359"/>
      <c r="H13" s="359"/>
      <c r="I13" s="359"/>
      <c r="J13" s="359"/>
      <c r="K13" s="359"/>
      <c r="L13" s="359"/>
      <c r="M13" s="360"/>
      <c r="N13" s="38"/>
      <c r="O13" s="38"/>
      <c r="P13" s="38"/>
      <c r="Q13" s="38"/>
      <c r="R13" s="366" t="s">
        <v>36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8"/>
      <c r="AD13" s="38"/>
      <c r="AE13" s="38"/>
      <c r="AF13" s="38"/>
      <c r="AG13" s="38"/>
      <c r="AH13" s="38"/>
      <c r="AI13" s="85"/>
    </row>
    <row r="14" spans="2:35" ht="15.75">
      <c r="B14" s="87"/>
      <c r="C14" s="348" t="s">
        <v>37</v>
      </c>
      <c r="D14" s="351"/>
      <c r="E14" s="352"/>
      <c r="F14" s="352"/>
      <c r="G14" s="352"/>
      <c r="H14" s="352"/>
      <c r="I14" s="352"/>
      <c r="J14" s="352"/>
      <c r="K14" s="352"/>
      <c r="L14" s="352"/>
      <c r="M14" s="353"/>
      <c r="N14" s="38"/>
      <c r="O14" s="38"/>
      <c r="P14" s="38"/>
      <c r="Q14" s="38"/>
      <c r="R14" s="43"/>
      <c r="S14" s="44"/>
      <c r="T14" s="45"/>
      <c r="U14" s="308" t="s">
        <v>73</v>
      </c>
      <c r="V14" s="356"/>
      <c r="W14" s="309"/>
      <c r="X14" s="308" t="s">
        <v>73</v>
      </c>
      <c r="Y14" s="356"/>
      <c r="Z14" s="309"/>
      <c r="AA14" s="308" t="s">
        <v>73</v>
      </c>
      <c r="AB14" s="356"/>
      <c r="AC14" s="357"/>
      <c r="AD14" s="38"/>
      <c r="AE14" s="38"/>
      <c r="AF14" s="38"/>
      <c r="AG14" s="38"/>
      <c r="AH14" s="38"/>
      <c r="AI14" s="85"/>
    </row>
    <row r="15" spans="2:35" ht="15.75">
      <c r="B15" s="87"/>
      <c r="C15" s="349"/>
      <c r="D15" s="354"/>
      <c r="E15" s="246"/>
      <c r="F15" s="246"/>
      <c r="G15" s="246"/>
      <c r="H15" s="246"/>
      <c r="I15" s="246"/>
      <c r="J15" s="246"/>
      <c r="K15" s="246"/>
      <c r="L15" s="246"/>
      <c r="M15" s="301"/>
      <c r="N15" s="38"/>
      <c r="O15" s="38"/>
      <c r="P15" s="38"/>
      <c r="Q15" s="38"/>
      <c r="R15" s="337" t="s">
        <v>38</v>
      </c>
      <c r="S15" s="338"/>
      <c r="T15" s="339"/>
      <c r="U15" s="316">
        <v>0</v>
      </c>
      <c r="V15" s="317"/>
      <c r="W15" s="340"/>
      <c r="X15" s="316"/>
      <c r="Y15" s="317"/>
      <c r="Z15" s="340"/>
      <c r="AA15" s="316"/>
      <c r="AB15" s="317"/>
      <c r="AC15" s="318"/>
      <c r="AD15" s="38"/>
      <c r="AE15" s="38"/>
      <c r="AF15" s="38"/>
      <c r="AG15" s="38"/>
      <c r="AH15" s="38"/>
      <c r="AI15" s="85"/>
    </row>
    <row r="16" spans="2:35" ht="16.5" thickBot="1">
      <c r="B16" s="87"/>
      <c r="C16" s="350"/>
      <c r="D16" s="355"/>
      <c r="E16" s="303"/>
      <c r="F16" s="303"/>
      <c r="G16" s="303"/>
      <c r="H16" s="303"/>
      <c r="I16" s="303"/>
      <c r="J16" s="303"/>
      <c r="K16" s="303"/>
      <c r="L16" s="303"/>
      <c r="M16" s="304"/>
      <c r="N16" s="38"/>
      <c r="O16" s="38"/>
      <c r="P16" s="38"/>
      <c r="Q16" s="38"/>
      <c r="R16" s="337" t="s">
        <v>39</v>
      </c>
      <c r="S16" s="338"/>
      <c r="T16" s="339"/>
      <c r="U16" s="316">
        <v>1</v>
      </c>
      <c r="V16" s="317"/>
      <c r="W16" s="340"/>
      <c r="X16" s="316"/>
      <c r="Y16" s="317"/>
      <c r="Z16" s="340"/>
      <c r="AA16" s="316"/>
      <c r="AB16" s="317"/>
      <c r="AC16" s="318"/>
      <c r="AD16" s="38"/>
      <c r="AE16" s="38"/>
      <c r="AF16" s="38"/>
      <c r="AG16" s="38"/>
      <c r="AH16" s="38"/>
      <c r="AI16" s="85"/>
    </row>
    <row r="17" spans="2:35" ht="21" thickBot="1">
      <c r="B17" s="87"/>
      <c r="C17" s="347"/>
      <c r="D17" s="347"/>
      <c r="E17" s="347"/>
      <c r="F17" s="46"/>
      <c r="G17" s="46"/>
      <c r="H17" s="46"/>
      <c r="I17" s="38"/>
      <c r="J17" s="38"/>
      <c r="K17" s="38"/>
      <c r="L17" s="38"/>
      <c r="M17" s="38"/>
      <c r="N17" s="47"/>
      <c r="O17" s="47"/>
      <c r="P17" s="47"/>
      <c r="Q17" s="47"/>
      <c r="R17" s="337" t="s">
        <v>40</v>
      </c>
      <c r="S17" s="338"/>
      <c r="T17" s="339"/>
      <c r="U17" s="316">
        <v>2</v>
      </c>
      <c r="V17" s="317"/>
      <c r="W17" s="340"/>
      <c r="X17" s="316"/>
      <c r="Y17" s="317"/>
      <c r="Z17" s="340"/>
      <c r="AA17" s="316"/>
      <c r="AB17" s="317"/>
      <c r="AC17" s="318"/>
      <c r="AD17" s="34"/>
      <c r="AE17" s="34"/>
      <c r="AF17" s="38"/>
      <c r="AG17" s="38"/>
      <c r="AH17" s="38"/>
      <c r="AI17" s="85"/>
    </row>
    <row r="18" spans="2:35" ht="20.25">
      <c r="B18" s="87"/>
      <c r="C18" s="48"/>
      <c r="D18" s="334" t="s">
        <v>41</v>
      </c>
      <c r="E18" s="335"/>
      <c r="F18" s="335"/>
      <c r="G18" s="335"/>
      <c r="H18" s="335"/>
      <c r="I18" s="336"/>
      <c r="J18" s="41"/>
      <c r="K18" s="41"/>
      <c r="L18" s="41"/>
      <c r="M18" s="41"/>
      <c r="N18" s="47"/>
      <c r="O18" s="47"/>
      <c r="P18" s="47"/>
      <c r="Q18" s="47"/>
      <c r="R18" s="337" t="s">
        <v>42</v>
      </c>
      <c r="S18" s="338"/>
      <c r="T18" s="339"/>
      <c r="U18" s="316">
        <v>1</v>
      </c>
      <c r="V18" s="317"/>
      <c r="W18" s="340"/>
      <c r="X18" s="316"/>
      <c r="Y18" s="317"/>
      <c r="Z18" s="340"/>
      <c r="AA18" s="316"/>
      <c r="AB18" s="317"/>
      <c r="AC18" s="318"/>
      <c r="AD18" s="34"/>
      <c r="AE18" s="34"/>
      <c r="AF18" s="38"/>
      <c r="AG18" s="38"/>
      <c r="AH18" s="38"/>
      <c r="AI18" s="85"/>
    </row>
    <row r="19" spans="1:35" ht="15.75">
      <c r="A19" s="38"/>
      <c r="B19" s="88"/>
      <c r="C19" s="75"/>
      <c r="D19" s="341" t="s">
        <v>43</v>
      </c>
      <c r="E19" s="342"/>
      <c r="F19" s="342"/>
      <c r="G19" s="342" t="s">
        <v>44</v>
      </c>
      <c r="H19" s="342"/>
      <c r="I19" s="343"/>
      <c r="J19" s="41"/>
      <c r="K19" s="41"/>
      <c r="L19" s="41"/>
      <c r="M19" s="41"/>
      <c r="N19" s="41"/>
      <c r="O19" s="41"/>
      <c r="P19" s="41"/>
      <c r="Q19" s="41"/>
      <c r="R19" s="344" t="s">
        <v>45</v>
      </c>
      <c r="S19" s="345"/>
      <c r="T19" s="346"/>
      <c r="U19" s="316">
        <v>0</v>
      </c>
      <c r="V19" s="317"/>
      <c r="W19" s="340"/>
      <c r="X19" s="316"/>
      <c r="Y19" s="317"/>
      <c r="Z19" s="340"/>
      <c r="AA19" s="316"/>
      <c r="AB19" s="317"/>
      <c r="AC19" s="318"/>
      <c r="AD19" s="38"/>
      <c r="AE19" s="38"/>
      <c r="AF19" s="38"/>
      <c r="AG19" s="38"/>
      <c r="AH19" s="35"/>
      <c r="AI19" s="89"/>
    </row>
    <row r="20" spans="2:35" ht="21" thickBot="1">
      <c r="B20" s="319"/>
      <c r="C20" s="320"/>
      <c r="D20" s="321">
        <v>44013</v>
      </c>
      <c r="E20" s="322"/>
      <c r="F20" s="322"/>
      <c r="G20" s="322">
        <v>44196</v>
      </c>
      <c r="H20" s="322"/>
      <c r="I20" s="325"/>
      <c r="J20" s="73"/>
      <c r="K20" s="73"/>
      <c r="L20" s="73"/>
      <c r="M20" s="73"/>
      <c r="N20" s="34"/>
      <c r="O20" s="34"/>
      <c r="P20" s="34"/>
      <c r="Q20" s="34"/>
      <c r="R20" s="327" t="s">
        <v>46</v>
      </c>
      <c r="S20" s="328"/>
      <c r="T20" s="329"/>
      <c r="U20" s="330">
        <f>SUM(U15:W19)</f>
        <v>4</v>
      </c>
      <c r="V20" s="331"/>
      <c r="W20" s="332"/>
      <c r="X20" s="330">
        <f>SUM(X15:Z19)</f>
        <v>0</v>
      </c>
      <c r="Y20" s="331"/>
      <c r="Z20" s="332"/>
      <c r="AA20" s="330">
        <f>SUM(AA15:AC19)</f>
        <v>0</v>
      </c>
      <c r="AB20" s="331"/>
      <c r="AC20" s="333"/>
      <c r="AD20" s="38"/>
      <c r="AE20" s="38"/>
      <c r="AF20" s="38"/>
      <c r="AG20" s="38"/>
      <c r="AH20" s="38"/>
      <c r="AI20" s="85"/>
    </row>
    <row r="21" spans="2:35" ht="21" thickBot="1">
      <c r="B21" s="88"/>
      <c r="C21" s="75"/>
      <c r="D21" s="323"/>
      <c r="E21" s="324"/>
      <c r="F21" s="324"/>
      <c r="G21" s="324"/>
      <c r="H21" s="324"/>
      <c r="I21" s="326"/>
      <c r="J21" s="73"/>
      <c r="K21" s="73"/>
      <c r="L21" s="73"/>
      <c r="M21" s="73"/>
      <c r="N21" s="34"/>
      <c r="O21" s="34"/>
      <c r="P21" s="34"/>
      <c r="Q21" s="34"/>
      <c r="R21" s="49"/>
      <c r="S21" s="49"/>
      <c r="T21" s="49"/>
      <c r="U21" s="50"/>
      <c r="V21" s="50"/>
      <c r="W21" s="50"/>
      <c r="X21" s="50"/>
      <c r="Y21" s="50"/>
      <c r="Z21" s="50"/>
      <c r="AA21" s="50"/>
      <c r="AB21" s="50"/>
      <c r="AC21" s="50"/>
      <c r="AD21" s="38"/>
      <c r="AE21" s="38"/>
      <c r="AF21" s="38"/>
      <c r="AG21" s="38"/>
      <c r="AH21" s="38"/>
      <c r="AI21" s="85"/>
    </row>
    <row r="22" spans="2:35" ht="6.75" customHeight="1" thickBot="1">
      <c r="B22" s="88"/>
      <c r="C22" s="75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34"/>
      <c r="O22" s="34"/>
      <c r="P22" s="34"/>
      <c r="Q22" s="34"/>
      <c r="R22" s="52"/>
      <c r="S22" s="52"/>
      <c r="T22" s="52"/>
      <c r="U22" s="53"/>
      <c r="V22" s="53"/>
      <c r="W22" s="53"/>
      <c r="X22" s="53"/>
      <c r="Y22" s="53"/>
      <c r="Z22" s="53"/>
      <c r="AA22" s="53"/>
      <c r="AB22" s="53"/>
      <c r="AC22" s="53"/>
      <c r="AD22" s="38"/>
      <c r="AE22" s="38"/>
      <c r="AF22" s="38"/>
      <c r="AG22" s="38"/>
      <c r="AH22" s="38"/>
      <c r="AI22" s="85"/>
    </row>
    <row r="23" spans="2:35" ht="16.5" thickBot="1">
      <c r="B23" s="88"/>
      <c r="C23" s="75"/>
      <c r="D23" s="294" t="s">
        <v>47</v>
      </c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6"/>
      <c r="AD23" s="38"/>
      <c r="AE23" s="38"/>
      <c r="AF23" s="38"/>
      <c r="AG23" s="38"/>
      <c r="AH23" s="38"/>
      <c r="AI23" s="85"/>
    </row>
    <row r="24" spans="2:35" ht="15.75">
      <c r="B24" s="88"/>
      <c r="C24" s="75"/>
      <c r="D24" s="297" t="s">
        <v>136</v>
      </c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9"/>
      <c r="AD24" s="38"/>
      <c r="AE24" s="38"/>
      <c r="AF24" s="38"/>
      <c r="AG24" s="38"/>
      <c r="AH24" s="38"/>
      <c r="AI24" s="85"/>
    </row>
    <row r="25" spans="2:35" ht="15.75">
      <c r="B25" s="88"/>
      <c r="C25" s="75"/>
      <c r="D25" s="300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301"/>
      <c r="AD25" s="38"/>
      <c r="AE25" s="38"/>
      <c r="AF25" s="38"/>
      <c r="AG25" s="38"/>
      <c r="AH25" s="38"/>
      <c r="AI25" s="85"/>
    </row>
    <row r="26" spans="2:35" ht="15.75">
      <c r="B26" s="88"/>
      <c r="C26" s="75"/>
      <c r="D26" s="300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301"/>
      <c r="AD26" s="38"/>
      <c r="AE26" s="38"/>
      <c r="AF26" s="38"/>
      <c r="AG26" s="38"/>
      <c r="AH26" s="38"/>
      <c r="AI26" s="85"/>
    </row>
    <row r="27" spans="2:35" ht="15.75">
      <c r="B27" s="88"/>
      <c r="C27" s="75"/>
      <c r="D27" s="300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301"/>
      <c r="AD27" s="38"/>
      <c r="AE27" s="38"/>
      <c r="AF27" s="38"/>
      <c r="AG27" s="38"/>
      <c r="AH27" s="38"/>
      <c r="AI27" s="85"/>
    </row>
    <row r="28" spans="2:35" ht="16.5" thickBot="1">
      <c r="B28" s="88"/>
      <c r="C28" s="75"/>
      <c r="D28" s="302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4"/>
      <c r="AD28" s="38"/>
      <c r="AE28" s="38"/>
      <c r="AF28" s="38"/>
      <c r="AG28" s="38"/>
      <c r="AH28" s="38"/>
      <c r="AI28" s="85"/>
    </row>
    <row r="29" spans="2:35" ht="6.75" customHeight="1" thickBot="1">
      <c r="B29" s="88"/>
      <c r="C29" s="75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34"/>
      <c r="O29" s="34"/>
      <c r="P29" s="34"/>
      <c r="Q29" s="34"/>
      <c r="R29" s="55"/>
      <c r="S29" s="55"/>
      <c r="T29" s="55"/>
      <c r="U29" s="53"/>
      <c r="V29" s="53"/>
      <c r="W29" s="53"/>
      <c r="X29" s="53"/>
      <c r="Y29" s="53"/>
      <c r="Z29" s="53"/>
      <c r="AA29" s="53"/>
      <c r="AB29" s="53"/>
      <c r="AC29" s="53"/>
      <c r="AD29" s="38"/>
      <c r="AE29" s="38"/>
      <c r="AF29" s="38"/>
      <c r="AG29" s="38"/>
      <c r="AH29" s="38"/>
      <c r="AI29" s="85"/>
    </row>
    <row r="30" spans="2:35" ht="16.5" thickBot="1">
      <c r="B30" s="88"/>
      <c r="C30" s="75"/>
      <c r="D30" s="305" t="s">
        <v>48</v>
      </c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7"/>
      <c r="AD30" s="38"/>
      <c r="AE30" s="38"/>
      <c r="AF30" s="38"/>
      <c r="AG30" s="38"/>
      <c r="AH30" s="38"/>
      <c r="AI30" s="85"/>
    </row>
    <row r="31" spans="2:35" ht="20.25" customHeight="1">
      <c r="B31" s="88"/>
      <c r="C31" s="75"/>
      <c r="D31" s="297" t="s">
        <v>145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9"/>
      <c r="AD31" s="38"/>
      <c r="AE31" s="38"/>
      <c r="AF31" s="38"/>
      <c r="AG31" s="38"/>
      <c r="AH31" s="38"/>
      <c r="AI31" s="85"/>
    </row>
    <row r="32" spans="2:35" ht="20.25" customHeight="1">
      <c r="B32" s="88"/>
      <c r="C32" s="75"/>
      <c r="D32" s="300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301"/>
      <c r="AD32" s="38"/>
      <c r="AE32" s="38"/>
      <c r="AF32" s="38"/>
      <c r="AG32" s="38"/>
      <c r="AH32" s="38"/>
      <c r="AI32" s="85"/>
    </row>
    <row r="33" spans="2:35" ht="20.25" customHeight="1">
      <c r="B33" s="88"/>
      <c r="C33" s="75"/>
      <c r="D33" s="300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301"/>
      <c r="AD33" s="38"/>
      <c r="AE33" s="38"/>
      <c r="AF33" s="38"/>
      <c r="AG33" s="38"/>
      <c r="AH33" s="38"/>
      <c r="AI33" s="85"/>
    </row>
    <row r="34" spans="2:35" ht="20.25" customHeight="1">
      <c r="B34" s="88"/>
      <c r="C34" s="75"/>
      <c r="D34" s="300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301"/>
      <c r="AD34" s="38"/>
      <c r="AE34" s="38"/>
      <c r="AF34" s="38"/>
      <c r="AG34" s="38"/>
      <c r="AH34" s="38"/>
      <c r="AI34" s="85"/>
    </row>
    <row r="35" spans="2:35" ht="20.25" customHeight="1" thickBot="1">
      <c r="B35" s="88"/>
      <c r="C35" s="75"/>
      <c r="D35" s="302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4"/>
      <c r="AD35" s="38"/>
      <c r="AE35" s="38"/>
      <c r="AF35" s="38"/>
      <c r="AG35" s="38"/>
      <c r="AH35" s="38"/>
      <c r="AI35" s="85"/>
    </row>
    <row r="36" spans="2:35" ht="37.5" customHeight="1">
      <c r="B36" s="88"/>
      <c r="C36" s="75"/>
      <c r="D36" s="83" t="s">
        <v>49</v>
      </c>
      <c r="E36" s="308" t="s">
        <v>50</v>
      </c>
      <c r="F36" s="309"/>
      <c r="G36" s="310" t="s">
        <v>51</v>
      </c>
      <c r="H36" s="311"/>
      <c r="I36" s="312"/>
      <c r="J36" s="310" t="s">
        <v>52</v>
      </c>
      <c r="K36" s="311"/>
      <c r="L36" s="311"/>
      <c r="M36" s="311"/>
      <c r="N36" s="311"/>
      <c r="O36" s="312"/>
      <c r="P36" s="310" t="s">
        <v>53</v>
      </c>
      <c r="Q36" s="311"/>
      <c r="R36" s="311"/>
      <c r="S36" s="311"/>
      <c r="T36" s="311"/>
      <c r="U36" s="312"/>
      <c r="V36" s="313" t="s">
        <v>54</v>
      </c>
      <c r="W36" s="314"/>
      <c r="X36" s="314"/>
      <c r="Y36" s="314"/>
      <c r="Z36" s="314"/>
      <c r="AA36" s="314"/>
      <c r="AB36" s="314"/>
      <c r="AC36" s="315"/>
      <c r="AD36" s="38"/>
      <c r="AE36" s="38"/>
      <c r="AF36" s="38"/>
      <c r="AG36" s="38"/>
      <c r="AH36" s="38"/>
      <c r="AI36" s="85"/>
    </row>
    <row r="37" spans="2:35" ht="20.25" customHeight="1">
      <c r="B37" s="88"/>
      <c r="C37" s="75"/>
      <c r="D37" s="274"/>
      <c r="E37" s="276"/>
      <c r="F37" s="277"/>
      <c r="G37" s="276"/>
      <c r="H37" s="280"/>
      <c r="I37" s="277"/>
      <c r="J37" s="276"/>
      <c r="K37" s="280"/>
      <c r="L37" s="280"/>
      <c r="M37" s="280"/>
      <c r="N37" s="280"/>
      <c r="O37" s="277"/>
      <c r="P37" s="282"/>
      <c r="Q37" s="283"/>
      <c r="R37" s="283"/>
      <c r="S37" s="283"/>
      <c r="T37" s="283"/>
      <c r="U37" s="284"/>
      <c r="V37" s="288"/>
      <c r="W37" s="289"/>
      <c r="X37" s="289"/>
      <c r="Y37" s="289"/>
      <c r="Z37" s="289"/>
      <c r="AA37" s="289"/>
      <c r="AB37" s="289"/>
      <c r="AC37" s="290"/>
      <c r="AD37" s="38"/>
      <c r="AE37" s="38"/>
      <c r="AF37" s="38"/>
      <c r="AG37" s="38"/>
      <c r="AH37" s="38"/>
      <c r="AI37" s="85"/>
    </row>
    <row r="38" spans="2:35" ht="20.25" customHeight="1" thickBot="1">
      <c r="B38" s="88"/>
      <c r="C38" s="75"/>
      <c r="D38" s="275"/>
      <c r="E38" s="278"/>
      <c r="F38" s="279"/>
      <c r="G38" s="278"/>
      <c r="H38" s="281"/>
      <c r="I38" s="279"/>
      <c r="J38" s="278"/>
      <c r="K38" s="281"/>
      <c r="L38" s="281"/>
      <c r="M38" s="281"/>
      <c r="N38" s="281"/>
      <c r="O38" s="279"/>
      <c r="P38" s="285"/>
      <c r="Q38" s="286"/>
      <c r="R38" s="286"/>
      <c r="S38" s="286"/>
      <c r="T38" s="286"/>
      <c r="U38" s="287"/>
      <c r="V38" s="291"/>
      <c r="W38" s="292"/>
      <c r="X38" s="292"/>
      <c r="Y38" s="292"/>
      <c r="Z38" s="292"/>
      <c r="AA38" s="292"/>
      <c r="AB38" s="292"/>
      <c r="AC38" s="293"/>
      <c r="AD38" s="38"/>
      <c r="AE38" s="38"/>
      <c r="AF38" s="38"/>
      <c r="AG38" s="38"/>
      <c r="AH38" s="38"/>
      <c r="AI38" s="85"/>
    </row>
    <row r="39" spans="2:36" ht="20.25">
      <c r="B39" s="88"/>
      <c r="C39" s="75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6"/>
      <c r="Q39" s="56"/>
      <c r="R39" s="56"/>
      <c r="S39" s="56"/>
      <c r="T39" s="56"/>
      <c r="U39" s="56"/>
      <c r="V39" s="53"/>
      <c r="W39" s="53"/>
      <c r="X39" s="53"/>
      <c r="Y39" s="53"/>
      <c r="Z39" s="53"/>
      <c r="AA39" s="53"/>
      <c r="AB39" s="53"/>
      <c r="AC39" s="53"/>
      <c r="AD39" s="38"/>
      <c r="AE39" s="38"/>
      <c r="AF39" s="38"/>
      <c r="AG39" s="38"/>
      <c r="AH39" s="38"/>
      <c r="AI39" s="85"/>
      <c r="AJ39" t="s">
        <v>80</v>
      </c>
    </row>
    <row r="40" spans="2:36" ht="15">
      <c r="B40" s="263" t="s">
        <v>55</v>
      </c>
      <c r="C40" s="265" t="s">
        <v>56</v>
      </c>
      <c r="D40" s="266"/>
      <c r="E40" s="267"/>
      <c r="F40" s="271" t="s">
        <v>57</v>
      </c>
      <c r="G40" s="271" t="s">
        <v>58</v>
      </c>
      <c r="H40" s="271" t="s">
        <v>115</v>
      </c>
      <c r="I40" s="261" t="s">
        <v>59</v>
      </c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62"/>
      <c r="AH40" s="57"/>
      <c r="AI40" s="90"/>
      <c r="AJ40" s="71" t="s">
        <v>85</v>
      </c>
    </row>
    <row r="41" spans="2:36" ht="15">
      <c r="B41" s="264"/>
      <c r="C41" s="268"/>
      <c r="D41" s="269"/>
      <c r="E41" s="270"/>
      <c r="F41" s="272"/>
      <c r="G41" s="272"/>
      <c r="H41" s="272"/>
      <c r="I41" s="60" t="s">
        <v>60</v>
      </c>
      <c r="J41" s="261" t="s">
        <v>61</v>
      </c>
      <c r="K41" s="262"/>
      <c r="L41" s="261" t="s">
        <v>62</v>
      </c>
      <c r="M41" s="262"/>
      <c r="N41" s="261" t="s">
        <v>63</v>
      </c>
      <c r="O41" s="262"/>
      <c r="P41" s="261" t="s">
        <v>64</v>
      </c>
      <c r="Q41" s="262"/>
      <c r="R41" s="261" t="s">
        <v>65</v>
      </c>
      <c r="S41" s="262"/>
      <c r="T41" s="261" t="s">
        <v>66</v>
      </c>
      <c r="U41" s="262"/>
      <c r="V41" s="261" t="s">
        <v>67</v>
      </c>
      <c r="W41" s="262"/>
      <c r="X41" s="261" t="s">
        <v>68</v>
      </c>
      <c r="Y41" s="262"/>
      <c r="Z41" s="261" t="s">
        <v>69</v>
      </c>
      <c r="AA41" s="262"/>
      <c r="AB41" s="261" t="s">
        <v>70</v>
      </c>
      <c r="AC41" s="262"/>
      <c r="AD41" s="261" t="s">
        <v>71</v>
      </c>
      <c r="AE41" s="262"/>
      <c r="AF41" s="261" t="s">
        <v>72</v>
      </c>
      <c r="AG41" s="262"/>
      <c r="AH41" s="38"/>
      <c r="AI41" s="85"/>
      <c r="AJ41" t="s">
        <v>114</v>
      </c>
    </row>
    <row r="42" spans="2:36" ht="15" customHeight="1">
      <c r="B42" s="239">
        <v>1</v>
      </c>
      <c r="C42" s="242"/>
      <c r="D42" s="243"/>
      <c r="E42" s="244"/>
      <c r="F42" s="258"/>
      <c r="G42" s="254" t="s">
        <v>146</v>
      </c>
      <c r="H42" s="254" t="s">
        <v>85</v>
      </c>
      <c r="I42" s="81" t="s">
        <v>73</v>
      </c>
      <c r="J42" s="82" t="s">
        <v>74</v>
      </c>
      <c r="K42" s="82" t="s">
        <v>74</v>
      </c>
      <c r="L42" s="82" t="s">
        <v>74</v>
      </c>
      <c r="M42" s="82" t="s">
        <v>74</v>
      </c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38"/>
      <c r="AI42" s="85"/>
      <c r="AJ42" t="s">
        <v>86</v>
      </c>
    </row>
    <row r="43" spans="2:35" ht="15">
      <c r="B43" s="240"/>
      <c r="C43" s="245"/>
      <c r="D43" s="246"/>
      <c r="E43" s="247"/>
      <c r="F43" s="259"/>
      <c r="G43" s="255"/>
      <c r="H43" s="255"/>
      <c r="I43" s="81" t="s">
        <v>73</v>
      </c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38"/>
      <c r="AI43" s="85"/>
    </row>
    <row r="44" spans="2:35" ht="15">
      <c r="B44" s="241"/>
      <c r="C44" s="248"/>
      <c r="D44" s="249"/>
      <c r="E44" s="250"/>
      <c r="F44" s="260"/>
      <c r="G44" s="256"/>
      <c r="H44" s="256"/>
      <c r="I44" s="81" t="s">
        <v>73</v>
      </c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38"/>
      <c r="AI44" s="85"/>
    </row>
    <row r="45" spans="2:35" ht="15" customHeight="1">
      <c r="B45" s="239">
        <v>2</v>
      </c>
      <c r="C45" s="242"/>
      <c r="D45" s="243"/>
      <c r="E45" s="244"/>
      <c r="F45" s="258"/>
      <c r="G45" s="254"/>
      <c r="H45" s="254" t="s">
        <v>85</v>
      </c>
      <c r="I45" s="81" t="s">
        <v>73</v>
      </c>
      <c r="J45" s="82"/>
      <c r="K45" s="82"/>
      <c r="L45" s="82"/>
      <c r="M45" s="82"/>
      <c r="N45" s="82" t="s">
        <v>74</v>
      </c>
      <c r="O45" s="82" t="s">
        <v>74</v>
      </c>
      <c r="P45" s="82" t="s">
        <v>74</v>
      </c>
      <c r="Q45" s="82" t="s">
        <v>74</v>
      </c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38"/>
      <c r="AI45" s="85"/>
    </row>
    <row r="46" spans="2:36" ht="15">
      <c r="B46" s="240"/>
      <c r="C46" s="245"/>
      <c r="D46" s="246"/>
      <c r="E46" s="247"/>
      <c r="F46" s="259"/>
      <c r="G46" s="255"/>
      <c r="H46" s="255"/>
      <c r="I46" s="81" t="s">
        <v>73</v>
      </c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58"/>
      <c r="AI46" s="90"/>
      <c r="AJ46" s="59"/>
    </row>
    <row r="47" spans="2:35" ht="15">
      <c r="B47" s="241"/>
      <c r="C47" s="248"/>
      <c r="D47" s="249"/>
      <c r="E47" s="250"/>
      <c r="F47" s="260"/>
      <c r="G47" s="256"/>
      <c r="H47" s="256"/>
      <c r="I47" s="81" t="s">
        <v>73</v>
      </c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38"/>
      <c r="AI47" s="85"/>
    </row>
    <row r="48" spans="2:35" ht="15" customHeight="1">
      <c r="B48" s="239">
        <v>3</v>
      </c>
      <c r="C48" s="242"/>
      <c r="D48" s="243"/>
      <c r="E48" s="244"/>
      <c r="F48" s="251"/>
      <c r="G48" s="254"/>
      <c r="H48" s="254" t="s">
        <v>85</v>
      </c>
      <c r="I48" s="81" t="s">
        <v>73</v>
      </c>
      <c r="J48" s="82"/>
      <c r="K48" s="82"/>
      <c r="L48" s="82"/>
      <c r="M48" s="82"/>
      <c r="N48" s="82" t="s">
        <v>74</v>
      </c>
      <c r="O48" s="82" t="s">
        <v>74</v>
      </c>
      <c r="P48" s="82" t="s">
        <v>74</v>
      </c>
      <c r="Q48" s="82" t="s">
        <v>74</v>
      </c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38"/>
      <c r="AI48" s="85"/>
    </row>
    <row r="49" spans="2:35" ht="15">
      <c r="B49" s="240"/>
      <c r="C49" s="245"/>
      <c r="D49" s="246"/>
      <c r="E49" s="247"/>
      <c r="F49" s="252"/>
      <c r="G49" s="255"/>
      <c r="H49" s="255"/>
      <c r="I49" s="81" t="s">
        <v>73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38"/>
      <c r="AI49" s="85"/>
    </row>
    <row r="50" spans="2:35" ht="15">
      <c r="B50" s="241"/>
      <c r="C50" s="248"/>
      <c r="D50" s="249"/>
      <c r="E50" s="250"/>
      <c r="F50" s="253"/>
      <c r="G50" s="256"/>
      <c r="H50" s="256"/>
      <c r="I50" s="81" t="s">
        <v>73</v>
      </c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38"/>
      <c r="AI50" s="85"/>
    </row>
    <row r="51" spans="2:35" ht="15" customHeight="1">
      <c r="B51" s="239">
        <v>4</v>
      </c>
      <c r="C51" s="242"/>
      <c r="D51" s="243"/>
      <c r="E51" s="244"/>
      <c r="F51" s="251"/>
      <c r="G51" s="254"/>
      <c r="H51" s="254" t="s">
        <v>85</v>
      </c>
      <c r="I51" s="81" t="s">
        <v>73</v>
      </c>
      <c r="J51" s="82"/>
      <c r="K51" s="82"/>
      <c r="L51" s="82"/>
      <c r="M51" s="82"/>
      <c r="N51" s="82"/>
      <c r="O51" s="82"/>
      <c r="P51" s="82"/>
      <c r="Q51" s="82"/>
      <c r="R51" s="82" t="s">
        <v>74</v>
      </c>
      <c r="S51" s="82" t="s">
        <v>74</v>
      </c>
      <c r="T51" s="82" t="s">
        <v>74</v>
      </c>
      <c r="U51" s="82" t="s">
        <v>74</v>
      </c>
      <c r="V51" s="82" t="s">
        <v>74</v>
      </c>
      <c r="W51" s="82"/>
      <c r="X51" s="82"/>
      <c r="Y51" s="82"/>
      <c r="Z51" s="82"/>
      <c r="AA51" s="82"/>
      <c r="AB51" s="82" t="s">
        <v>74</v>
      </c>
      <c r="AC51" s="82" t="s">
        <v>74</v>
      </c>
      <c r="AD51" s="82" t="s">
        <v>74</v>
      </c>
      <c r="AE51" s="82"/>
      <c r="AF51" s="82"/>
      <c r="AG51" s="82"/>
      <c r="AH51" s="38"/>
      <c r="AI51" s="85"/>
    </row>
    <row r="52" spans="2:35" ht="15">
      <c r="B52" s="240"/>
      <c r="C52" s="245"/>
      <c r="D52" s="246"/>
      <c r="E52" s="247"/>
      <c r="F52" s="252"/>
      <c r="G52" s="255"/>
      <c r="H52" s="255"/>
      <c r="I52" s="81" t="s">
        <v>73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38"/>
      <c r="AI52" s="85"/>
    </row>
    <row r="53" spans="2:35" ht="15">
      <c r="B53" s="241"/>
      <c r="C53" s="248"/>
      <c r="D53" s="249"/>
      <c r="E53" s="250"/>
      <c r="F53" s="253"/>
      <c r="G53" s="256"/>
      <c r="H53" s="256"/>
      <c r="I53" s="81" t="s">
        <v>73</v>
      </c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38"/>
      <c r="AI53" s="85"/>
    </row>
    <row r="54" spans="2:35" ht="15" customHeight="1">
      <c r="B54" s="239">
        <v>5</v>
      </c>
      <c r="C54" s="242"/>
      <c r="D54" s="243"/>
      <c r="E54" s="244"/>
      <c r="F54" s="251"/>
      <c r="G54" s="254"/>
      <c r="H54" s="254" t="s">
        <v>85</v>
      </c>
      <c r="I54" s="81" t="s">
        <v>73</v>
      </c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 t="s">
        <v>74</v>
      </c>
      <c r="X54" s="82" t="s">
        <v>74</v>
      </c>
      <c r="Y54" s="82" t="s">
        <v>74</v>
      </c>
      <c r="Z54" s="82" t="s">
        <v>74</v>
      </c>
      <c r="AA54" s="82" t="s">
        <v>74</v>
      </c>
      <c r="AB54" s="82" t="s">
        <v>74</v>
      </c>
      <c r="AC54" s="82" t="s">
        <v>74</v>
      </c>
      <c r="AD54" s="82"/>
      <c r="AE54" s="82"/>
      <c r="AF54" s="82"/>
      <c r="AG54" s="82"/>
      <c r="AH54" s="38"/>
      <c r="AI54" s="85"/>
    </row>
    <row r="55" spans="2:35" ht="15">
      <c r="B55" s="240"/>
      <c r="C55" s="245"/>
      <c r="D55" s="246"/>
      <c r="E55" s="247"/>
      <c r="F55" s="252"/>
      <c r="G55" s="255"/>
      <c r="H55" s="255"/>
      <c r="I55" s="81" t="s">
        <v>73</v>
      </c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38"/>
      <c r="AI55" s="85"/>
    </row>
    <row r="56" spans="2:35" ht="15">
      <c r="B56" s="241"/>
      <c r="C56" s="248"/>
      <c r="D56" s="249"/>
      <c r="E56" s="250"/>
      <c r="F56" s="253"/>
      <c r="G56" s="256"/>
      <c r="H56" s="256"/>
      <c r="I56" s="81" t="s">
        <v>73</v>
      </c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38"/>
      <c r="AI56" s="85"/>
    </row>
    <row r="57" spans="2:35" ht="15" customHeight="1">
      <c r="B57" s="239">
        <v>6</v>
      </c>
      <c r="C57" s="242"/>
      <c r="D57" s="243"/>
      <c r="E57" s="244"/>
      <c r="F57" s="251"/>
      <c r="G57" s="254"/>
      <c r="H57" s="254" t="s">
        <v>85</v>
      </c>
      <c r="I57" s="81" t="s">
        <v>73</v>
      </c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 t="s">
        <v>74</v>
      </c>
      <c r="AF57" s="82" t="s">
        <v>74</v>
      </c>
      <c r="AG57" s="82" t="s">
        <v>74</v>
      </c>
      <c r="AH57" s="38"/>
      <c r="AI57" s="85"/>
    </row>
    <row r="58" spans="2:35" ht="15">
      <c r="B58" s="240"/>
      <c r="C58" s="245"/>
      <c r="D58" s="246"/>
      <c r="E58" s="247"/>
      <c r="F58" s="252"/>
      <c r="G58" s="255"/>
      <c r="H58" s="255"/>
      <c r="I58" s="81" t="s">
        <v>73</v>
      </c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38"/>
      <c r="AI58" s="85"/>
    </row>
    <row r="59" spans="2:35" ht="15">
      <c r="B59" s="241"/>
      <c r="C59" s="248"/>
      <c r="D59" s="249"/>
      <c r="E59" s="250"/>
      <c r="F59" s="253"/>
      <c r="G59" s="256"/>
      <c r="H59" s="256"/>
      <c r="I59" s="81" t="s">
        <v>73</v>
      </c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38"/>
      <c r="AI59" s="85"/>
    </row>
    <row r="60" spans="2:35" ht="15">
      <c r="B60" s="91"/>
      <c r="C60" s="62"/>
      <c r="D60" s="62"/>
      <c r="E60" s="62"/>
      <c r="F60" s="62"/>
      <c r="G60" s="63"/>
      <c r="H60" s="63"/>
      <c r="I60" s="64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38"/>
      <c r="AI60" s="85"/>
    </row>
    <row r="61" spans="2:35" ht="15">
      <c r="B61" s="92"/>
      <c r="C61" s="65"/>
      <c r="D61" s="66"/>
      <c r="E61" s="67"/>
      <c r="F61" s="67"/>
      <c r="G61" s="66"/>
      <c r="H61" s="66"/>
      <c r="I61" s="66"/>
      <c r="J61" s="68"/>
      <c r="K61" s="69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93"/>
    </row>
    <row r="62" spans="2:35" ht="15.75">
      <c r="B62" s="257" t="s">
        <v>75</v>
      </c>
      <c r="C62" s="206"/>
      <c r="D62" s="206"/>
      <c r="E62" s="206"/>
      <c r="F62" s="206"/>
      <c r="G62" s="206"/>
      <c r="H62" s="206"/>
      <c r="I62" s="205" t="s">
        <v>76</v>
      </c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7"/>
    </row>
    <row r="63" spans="2:35" ht="12.75">
      <c r="B63" s="208"/>
      <c r="C63" s="209"/>
      <c r="D63" s="209"/>
      <c r="E63" s="209"/>
      <c r="F63" s="209"/>
      <c r="G63" s="209"/>
      <c r="H63" s="209"/>
      <c r="I63" s="214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6"/>
    </row>
    <row r="64" spans="2:35" ht="12.75">
      <c r="B64" s="210"/>
      <c r="C64" s="211"/>
      <c r="D64" s="211"/>
      <c r="E64" s="211"/>
      <c r="F64" s="211"/>
      <c r="G64" s="211"/>
      <c r="H64" s="211"/>
      <c r="I64" s="217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9"/>
    </row>
    <row r="65" spans="1:36" ht="14.25">
      <c r="A65" s="71"/>
      <c r="B65" s="212"/>
      <c r="C65" s="213"/>
      <c r="D65" s="213"/>
      <c r="E65" s="213"/>
      <c r="F65" s="213"/>
      <c r="G65" s="213"/>
      <c r="H65" s="213"/>
      <c r="I65" s="220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2"/>
      <c r="AJ65" s="71"/>
    </row>
    <row r="66" spans="2:35" ht="12.75" customHeight="1">
      <c r="B66" s="223" t="s">
        <v>81</v>
      </c>
      <c r="C66" s="224"/>
      <c r="D66" s="227" t="s">
        <v>82</v>
      </c>
      <c r="E66" s="227"/>
      <c r="F66" s="227"/>
      <c r="G66" s="227"/>
      <c r="H66" s="228"/>
      <c r="I66" s="231" t="s">
        <v>83</v>
      </c>
      <c r="J66" s="232"/>
      <c r="K66" s="232"/>
      <c r="L66" s="232"/>
      <c r="M66" s="232"/>
      <c r="N66" s="232"/>
      <c r="O66" s="232"/>
      <c r="P66" s="232"/>
      <c r="Q66" s="232"/>
      <c r="R66" s="74"/>
      <c r="S66" s="235" t="s">
        <v>116</v>
      </c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6"/>
    </row>
    <row r="67" spans="2:35" ht="12.75" customHeight="1" thickBot="1">
      <c r="B67" s="225"/>
      <c r="C67" s="226"/>
      <c r="D67" s="229"/>
      <c r="E67" s="229"/>
      <c r="F67" s="229"/>
      <c r="G67" s="229"/>
      <c r="H67" s="230"/>
      <c r="I67" s="233"/>
      <c r="J67" s="234"/>
      <c r="K67" s="234"/>
      <c r="L67" s="234"/>
      <c r="M67" s="234"/>
      <c r="N67" s="234"/>
      <c r="O67" s="234"/>
      <c r="P67" s="234"/>
      <c r="Q67" s="234"/>
      <c r="R67" s="94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8"/>
    </row>
    <row r="69" spans="2:3" ht="14.25">
      <c r="B69" s="72"/>
      <c r="C69" s="72"/>
    </row>
  </sheetData>
  <sheetProtection/>
  <mergeCells count="131">
    <mergeCell ref="D3:M3"/>
    <mergeCell ref="C4:C5"/>
    <mergeCell ref="D4:M5"/>
    <mergeCell ref="T4:AA4"/>
    <mergeCell ref="T5:Y6"/>
    <mergeCell ref="Z5:AA6"/>
    <mergeCell ref="C6:C7"/>
    <mergeCell ref="D6:M7"/>
    <mergeCell ref="D12:M12"/>
    <mergeCell ref="D13:M13"/>
    <mergeCell ref="R13:AC13"/>
    <mergeCell ref="C8:C9"/>
    <mergeCell ref="D8:M9"/>
    <mergeCell ref="R9:AC9"/>
    <mergeCell ref="R10:U10"/>
    <mergeCell ref="V10:Y10"/>
    <mergeCell ref="Z10:AC10"/>
    <mergeCell ref="D11:M11"/>
    <mergeCell ref="U17:W17"/>
    <mergeCell ref="X17:Z17"/>
    <mergeCell ref="AA17:AC17"/>
    <mergeCell ref="T7:Y7"/>
    <mergeCell ref="Z7:AA7"/>
    <mergeCell ref="V11:Y11"/>
    <mergeCell ref="Z11:AC11"/>
    <mergeCell ref="R11:U11"/>
    <mergeCell ref="D18:I18"/>
    <mergeCell ref="R18:T18"/>
    <mergeCell ref="U18:W18"/>
    <mergeCell ref="X18:Z18"/>
    <mergeCell ref="X15:Z15"/>
    <mergeCell ref="AA15:AC15"/>
    <mergeCell ref="D14:M16"/>
    <mergeCell ref="AA14:AC14"/>
    <mergeCell ref="R15:T15"/>
    <mergeCell ref="R17:T17"/>
    <mergeCell ref="AA18:AC18"/>
    <mergeCell ref="U16:W16"/>
    <mergeCell ref="X16:Z16"/>
    <mergeCell ref="AA16:AC16"/>
    <mergeCell ref="R16:T16"/>
    <mergeCell ref="C17:E17"/>
    <mergeCell ref="C14:C16"/>
    <mergeCell ref="U14:W14"/>
    <mergeCell ref="X14:Z14"/>
    <mergeCell ref="U15:W15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B48:B50"/>
    <mergeCell ref="C48:E50"/>
    <mergeCell ref="F48:F50"/>
    <mergeCell ref="G48:G50"/>
    <mergeCell ref="H48:H50"/>
    <mergeCell ref="B45:B47"/>
    <mergeCell ref="C45:E47"/>
    <mergeCell ref="F45:F47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3">
      <selection activeCell="X19" sqref="X19:Z19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5"/>
      <c r="B2" s="378" t="s">
        <v>129</v>
      </c>
      <c r="C2" s="379"/>
      <c r="D2" s="379"/>
      <c r="E2" s="178">
        <v>4</v>
      </c>
      <c r="F2" s="173" t="s">
        <v>128</v>
      </c>
      <c r="G2" s="176" t="s">
        <v>137</v>
      </c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7"/>
      <c r="AJ2" s="36"/>
    </row>
    <row r="3" spans="1:35" ht="13.5" thickBot="1">
      <c r="A3" s="35"/>
      <c r="B3" s="84"/>
      <c r="C3" s="37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85"/>
    </row>
    <row r="4" spans="1:35" ht="12.75" customHeight="1">
      <c r="A4" s="38"/>
      <c r="B4" s="84"/>
      <c r="C4" s="381" t="s">
        <v>149</v>
      </c>
      <c r="D4" s="383"/>
      <c r="E4" s="384"/>
      <c r="F4" s="384"/>
      <c r="G4" s="384"/>
      <c r="H4" s="384"/>
      <c r="I4" s="384"/>
      <c r="J4" s="384"/>
      <c r="K4" s="384"/>
      <c r="L4" s="384"/>
      <c r="M4" s="385"/>
      <c r="N4" s="38"/>
      <c r="O4" s="38"/>
      <c r="P4" s="38"/>
      <c r="Q4" s="38"/>
      <c r="T4" s="366" t="s">
        <v>28</v>
      </c>
      <c r="U4" s="367"/>
      <c r="V4" s="367"/>
      <c r="W4" s="367"/>
      <c r="X4" s="367"/>
      <c r="Y4" s="367"/>
      <c r="Z4" s="367"/>
      <c r="AA4" s="368"/>
      <c r="AI4" s="85"/>
    </row>
    <row r="5" spans="2:36" ht="25.5" customHeight="1">
      <c r="B5" s="84"/>
      <c r="C5" s="382"/>
      <c r="D5" s="386"/>
      <c r="E5" s="387"/>
      <c r="F5" s="387"/>
      <c r="G5" s="387"/>
      <c r="H5" s="387"/>
      <c r="I5" s="387"/>
      <c r="J5" s="387"/>
      <c r="K5" s="387"/>
      <c r="L5" s="387"/>
      <c r="M5" s="388"/>
      <c r="N5" s="38"/>
      <c r="O5" s="38"/>
      <c r="P5" s="38"/>
      <c r="Q5" s="38"/>
      <c r="T5" s="389" t="s">
        <v>84</v>
      </c>
      <c r="U5" s="390"/>
      <c r="V5" s="390"/>
      <c r="W5" s="390"/>
      <c r="X5" s="390"/>
      <c r="Y5" s="391"/>
      <c r="Z5" s="395" t="s">
        <v>80</v>
      </c>
      <c r="AA5" s="396"/>
      <c r="AI5" s="85"/>
      <c r="AJ5" t="s">
        <v>80</v>
      </c>
    </row>
    <row r="6" spans="2:36" ht="20.25" customHeight="1">
      <c r="B6" s="84"/>
      <c r="C6" s="399" t="s">
        <v>29</v>
      </c>
      <c r="D6" s="400"/>
      <c r="E6" s="401"/>
      <c r="F6" s="401"/>
      <c r="G6" s="401"/>
      <c r="H6" s="401"/>
      <c r="I6" s="401"/>
      <c r="J6" s="401"/>
      <c r="K6" s="401"/>
      <c r="L6" s="401"/>
      <c r="M6" s="402"/>
      <c r="N6" s="38"/>
      <c r="O6" s="38"/>
      <c r="P6" s="38"/>
      <c r="Q6" s="38"/>
      <c r="T6" s="392"/>
      <c r="U6" s="393"/>
      <c r="V6" s="393"/>
      <c r="W6" s="393"/>
      <c r="X6" s="393"/>
      <c r="Y6" s="394"/>
      <c r="Z6" s="397"/>
      <c r="AA6" s="398"/>
      <c r="AI6" s="85"/>
      <c r="AJ6" t="s">
        <v>78</v>
      </c>
    </row>
    <row r="7" spans="2:36" ht="40.5" customHeight="1" thickBot="1">
      <c r="B7" s="84"/>
      <c r="C7" s="382"/>
      <c r="D7" s="403"/>
      <c r="E7" s="404"/>
      <c r="F7" s="404"/>
      <c r="G7" s="404"/>
      <c r="H7" s="404"/>
      <c r="I7" s="404"/>
      <c r="J7" s="404"/>
      <c r="K7" s="404"/>
      <c r="L7" s="404"/>
      <c r="M7" s="405"/>
      <c r="N7" s="38"/>
      <c r="O7" s="38"/>
      <c r="P7" s="38"/>
      <c r="Q7" s="38"/>
      <c r="T7" s="406" t="s">
        <v>30</v>
      </c>
      <c r="U7" s="407"/>
      <c r="V7" s="407"/>
      <c r="W7" s="407"/>
      <c r="X7" s="407"/>
      <c r="Y7" s="408"/>
      <c r="Z7" s="362" t="s">
        <v>80</v>
      </c>
      <c r="AA7" s="365"/>
      <c r="AI7" s="85"/>
      <c r="AJ7" t="s">
        <v>79</v>
      </c>
    </row>
    <row r="8" spans="2:35" ht="13.5" thickBot="1">
      <c r="B8" s="84"/>
      <c r="C8" s="369" t="s">
        <v>127</v>
      </c>
      <c r="D8" s="371"/>
      <c r="E8" s="372"/>
      <c r="F8" s="372"/>
      <c r="G8" s="372"/>
      <c r="H8" s="372"/>
      <c r="I8" s="372"/>
      <c r="J8" s="372"/>
      <c r="K8" s="372"/>
      <c r="L8" s="372"/>
      <c r="M8" s="373"/>
      <c r="N8" s="38"/>
      <c r="O8" s="38"/>
      <c r="P8" s="38"/>
      <c r="Q8" s="38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8"/>
      <c r="AE8" s="38"/>
      <c r="AF8" s="38"/>
      <c r="AG8" s="38"/>
      <c r="AH8" s="38"/>
      <c r="AI8" s="85"/>
    </row>
    <row r="9" spans="2:35" ht="12.75">
      <c r="B9" s="84"/>
      <c r="C9" s="370"/>
      <c r="D9" s="374"/>
      <c r="E9" s="375"/>
      <c r="F9" s="375"/>
      <c r="G9" s="375"/>
      <c r="H9" s="375"/>
      <c r="I9" s="375"/>
      <c r="J9" s="375"/>
      <c r="K9" s="375"/>
      <c r="L9" s="375"/>
      <c r="M9" s="376"/>
      <c r="N9" s="38"/>
      <c r="O9" s="38"/>
      <c r="P9" s="38"/>
      <c r="Q9" s="38"/>
      <c r="R9" s="366" t="s">
        <v>31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8"/>
      <c r="AD9" s="38"/>
      <c r="AE9" s="38"/>
      <c r="AF9" s="38"/>
      <c r="AG9" s="38"/>
      <c r="AH9" s="38"/>
      <c r="AI9" s="85"/>
    </row>
    <row r="10" spans="2:35" ht="12.75">
      <c r="B10" s="84"/>
      <c r="C10" s="76" t="s">
        <v>32</v>
      </c>
      <c r="D10" s="77"/>
      <c r="E10" s="78"/>
      <c r="F10" s="79"/>
      <c r="G10" s="78"/>
      <c r="H10" s="78"/>
      <c r="I10" s="78"/>
      <c r="J10" s="78"/>
      <c r="K10" s="78"/>
      <c r="L10" s="78"/>
      <c r="M10" s="80"/>
      <c r="N10" s="38"/>
      <c r="O10" s="38"/>
      <c r="P10" s="38"/>
      <c r="Q10" s="38"/>
      <c r="R10" s="377" t="s">
        <v>77</v>
      </c>
      <c r="S10" s="356"/>
      <c r="T10" s="356"/>
      <c r="U10" s="309"/>
      <c r="V10" s="308" t="s">
        <v>77</v>
      </c>
      <c r="W10" s="356"/>
      <c r="X10" s="356"/>
      <c r="Y10" s="309"/>
      <c r="Z10" s="308" t="s">
        <v>73</v>
      </c>
      <c r="AA10" s="356"/>
      <c r="AB10" s="356"/>
      <c r="AC10" s="357"/>
      <c r="AD10" s="38"/>
      <c r="AE10" s="38"/>
      <c r="AF10" s="38"/>
      <c r="AG10" s="38"/>
      <c r="AH10" s="38"/>
      <c r="AI10" s="85"/>
    </row>
    <row r="11" spans="2:35" ht="15.75" thickBot="1">
      <c r="B11" s="86"/>
      <c r="C11" s="76" t="s">
        <v>33</v>
      </c>
      <c r="D11" s="358"/>
      <c r="E11" s="359"/>
      <c r="F11" s="359"/>
      <c r="G11" s="359"/>
      <c r="H11" s="359"/>
      <c r="I11" s="359"/>
      <c r="J11" s="359"/>
      <c r="K11" s="359"/>
      <c r="L11" s="359"/>
      <c r="M11" s="360"/>
      <c r="N11" s="38"/>
      <c r="O11" s="38"/>
      <c r="P11" s="38"/>
      <c r="Q11" s="38"/>
      <c r="R11" s="361">
        <v>0</v>
      </c>
      <c r="S11" s="362"/>
      <c r="T11" s="362"/>
      <c r="U11" s="363"/>
      <c r="V11" s="364">
        <v>0</v>
      </c>
      <c r="W11" s="362"/>
      <c r="X11" s="362"/>
      <c r="Y11" s="363"/>
      <c r="Z11" s="364">
        <v>0</v>
      </c>
      <c r="AA11" s="362"/>
      <c r="AB11" s="362"/>
      <c r="AC11" s="365"/>
      <c r="AD11" s="38"/>
      <c r="AE11" s="38"/>
      <c r="AF11" s="38"/>
      <c r="AG11" s="38"/>
      <c r="AH11" s="38"/>
      <c r="AI11" s="85"/>
    </row>
    <row r="12" spans="2:35" ht="15.75" thickBot="1">
      <c r="B12" s="86"/>
      <c r="C12" s="40" t="s">
        <v>34</v>
      </c>
      <c r="D12" s="358"/>
      <c r="E12" s="359"/>
      <c r="F12" s="359"/>
      <c r="G12" s="359"/>
      <c r="H12" s="359"/>
      <c r="I12" s="359"/>
      <c r="J12" s="359"/>
      <c r="K12" s="359"/>
      <c r="L12" s="359"/>
      <c r="M12" s="360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85"/>
    </row>
    <row r="13" spans="2:35" ht="25.5">
      <c r="B13" s="87"/>
      <c r="C13" s="42" t="s">
        <v>35</v>
      </c>
      <c r="D13" s="358"/>
      <c r="E13" s="359"/>
      <c r="F13" s="359"/>
      <c r="G13" s="359"/>
      <c r="H13" s="359"/>
      <c r="I13" s="359"/>
      <c r="J13" s="359"/>
      <c r="K13" s="359"/>
      <c r="L13" s="359"/>
      <c r="M13" s="360"/>
      <c r="N13" s="38"/>
      <c r="O13" s="38"/>
      <c r="P13" s="38"/>
      <c r="Q13" s="38"/>
      <c r="R13" s="366" t="s">
        <v>36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8"/>
      <c r="AD13" s="38"/>
      <c r="AE13" s="38"/>
      <c r="AF13" s="38"/>
      <c r="AG13" s="38"/>
      <c r="AH13" s="38"/>
      <c r="AI13" s="85"/>
    </row>
    <row r="14" spans="2:35" ht="15.75">
      <c r="B14" s="87"/>
      <c r="C14" s="348" t="s">
        <v>37</v>
      </c>
      <c r="D14" s="351"/>
      <c r="E14" s="352"/>
      <c r="F14" s="352"/>
      <c r="G14" s="352"/>
      <c r="H14" s="352"/>
      <c r="I14" s="352"/>
      <c r="J14" s="352"/>
      <c r="K14" s="352"/>
      <c r="L14" s="352"/>
      <c r="M14" s="353"/>
      <c r="N14" s="38"/>
      <c r="O14" s="38"/>
      <c r="P14" s="38"/>
      <c r="Q14" s="38"/>
      <c r="R14" s="43"/>
      <c r="S14" s="44"/>
      <c r="T14" s="45"/>
      <c r="U14" s="308" t="s">
        <v>73</v>
      </c>
      <c r="V14" s="356"/>
      <c r="W14" s="309"/>
      <c r="X14" s="308" t="s">
        <v>73</v>
      </c>
      <c r="Y14" s="356"/>
      <c r="Z14" s="309"/>
      <c r="AA14" s="308" t="s">
        <v>73</v>
      </c>
      <c r="AB14" s="356"/>
      <c r="AC14" s="357"/>
      <c r="AD14" s="38"/>
      <c r="AE14" s="38"/>
      <c r="AF14" s="38"/>
      <c r="AG14" s="38"/>
      <c r="AH14" s="38"/>
      <c r="AI14" s="85"/>
    </row>
    <row r="15" spans="2:35" ht="15.75">
      <c r="B15" s="87"/>
      <c r="C15" s="349"/>
      <c r="D15" s="354"/>
      <c r="E15" s="246"/>
      <c r="F15" s="246"/>
      <c r="G15" s="246"/>
      <c r="H15" s="246"/>
      <c r="I15" s="246"/>
      <c r="J15" s="246"/>
      <c r="K15" s="246"/>
      <c r="L15" s="246"/>
      <c r="M15" s="301"/>
      <c r="N15" s="38"/>
      <c r="O15" s="38"/>
      <c r="P15" s="38"/>
      <c r="Q15" s="38"/>
      <c r="R15" s="337" t="s">
        <v>38</v>
      </c>
      <c r="S15" s="338"/>
      <c r="T15" s="339"/>
      <c r="U15" s="316">
        <v>0</v>
      </c>
      <c r="V15" s="317"/>
      <c r="W15" s="340"/>
      <c r="X15" s="316"/>
      <c r="Y15" s="317"/>
      <c r="Z15" s="340"/>
      <c r="AA15" s="316"/>
      <c r="AB15" s="317"/>
      <c r="AC15" s="318"/>
      <c r="AD15" s="38"/>
      <c r="AE15" s="38"/>
      <c r="AF15" s="38"/>
      <c r="AG15" s="38"/>
      <c r="AH15" s="38"/>
      <c r="AI15" s="85"/>
    </row>
    <row r="16" spans="2:35" ht="16.5" thickBot="1">
      <c r="B16" s="87"/>
      <c r="C16" s="350"/>
      <c r="D16" s="355"/>
      <c r="E16" s="303"/>
      <c r="F16" s="303"/>
      <c r="G16" s="303"/>
      <c r="H16" s="303"/>
      <c r="I16" s="303"/>
      <c r="J16" s="303"/>
      <c r="K16" s="303"/>
      <c r="L16" s="303"/>
      <c r="M16" s="304"/>
      <c r="N16" s="38"/>
      <c r="O16" s="38"/>
      <c r="P16" s="38"/>
      <c r="Q16" s="38"/>
      <c r="R16" s="337" t="s">
        <v>39</v>
      </c>
      <c r="S16" s="338"/>
      <c r="T16" s="339"/>
      <c r="U16" s="316">
        <v>1</v>
      </c>
      <c r="V16" s="317"/>
      <c r="W16" s="340"/>
      <c r="X16" s="316"/>
      <c r="Y16" s="317"/>
      <c r="Z16" s="340"/>
      <c r="AA16" s="316"/>
      <c r="AB16" s="317"/>
      <c r="AC16" s="318"/>
      <c r="AD16" s="38"/>
      <c r="AE16" s="38"/>
      <c r="AF16" s="38"/>
      <c r="AG16" s="38"/>
      <c r="AH16" s="38"/>
      <c r="AI16" s="85"/>
    </row>
    <row r="17" spans="2:35" ht="21" thickBot="1">
      <c r="B17" s="87"/>
      <c r="C17" s="347"/>
      <c r="D17" s="347"/>
      <c r="E17" s="347"/>
      <c r="F17" s="46"/>
      <c r="G17" s="46"/>
      <c r="H17" s="46"/>
      <c r="I17" s="38"/>
      <c r="J17" s="38"/>
      <c r="K17" s="38"/>
      <c r="L17" s="38"/>
      <c r="M17" s="38"/>
      <c r="N17" s="47"/>
      <c r="O17" s="47"/>
      <c r="P17" s="47"/>
      <c r="Q17" s="47"/>
      <c r="R17" s="337" t="s">
        <v>40</v>
      </c>
      <c r="S17" s="338"/>
      <c r="T17" s="339"/>
      <c r="U17" s="316">
        <v>2</v>
      </c>
      <c r="V17" s="317"/>
      <c r="W17" s="340"/>
      <c r="X17" s="316"/>
      <c r="Y17" s="317"/>
      <c r="Z17" s="340"/>
      <c r="AA17" s="316"/>
      <c r="AB17" s="317"/>
      <c r="AC17" s="318"/>
      <c r="AD17" s="34"/>
      <c r="AE17" s="34"/>
      <c r="AF17" s="38"/>
      <c r="AG17" s="38"/>
      <c r="AH17" s="38"/>
      <c r="AI17" s="85"/>
    </row>
    <row r="18" spans="2:35" ht="20.25">
      <c r="B18" s="87"/>
      <c r="C18" s="48"/>
      <c r="D18" s="334" t="s">
        <v>41</v>
      </c>
      <c r="E18" s="335"/>
      <c r="F18" s="335"/>
      <c r="G18" s="335"/>
      <c r="H18" s="335"/>
      <c r="I18" s="336"/>
      <c r="J18" s="41"/>
      <c r="K18" s="41"/>
      <c r="L18" s="41"/>
      <c r="M18" s="41"/>
      <c r="N18" s="47"/>
      <c r="O18" s="47"/>
      <c r="P18" s="47"/>
      <c r="Q18" s="47"/>
      <c r="R18" s="337" t="s">
        <v>42</v>
      </c>
      <c r="S18" s="338"/>
      <c r="T18" s="339"/>
      <c r="U18" s="316">
        <v>1</v>
      </c>
      <c r="V18" s="317"/>
      <c r="W18" s="340"/>
      <c r="X18" s="316"/>
      <c r="Y18" s="317"/>
      <c r="Z18" s="340"/>
      <c r="AA18" s="316"/>
      <c r="AB18" s="317"/>
      <c r="AC18" s="318"/>
      <c r="AD18" s="34"/>
      <c r="AE18" s="34"/>
      <c r="AF18" s="38"/>
      <c r="AG18" s="38"/>
      <c r="AH18" s="38"/>
      <c r="AI18" s="85"/>
    </row>
    <row r="19" spans="1:35" ht="15.75">
      <c r="A19" s="38"/>
      <c r="B19" s="88"/>
      <c r="C19" s="75"/>
      <c r="D19" s="341" t="s">
        <v>43</v>
      </c>
      <c r="E19" s="342"/>
      <c r="F19" s="342"/>
      <c r="G19" s="342" t="s">
        <v>44</v>
      </c>
      <c r="H19" s="342"/>
      <c r="I19" s="343"/>
      <c r="J19" s="41"/>
      <c r="K19" s="41"/>
      <c r="L19" s="41"/>
      <c r="M19" s="41"/>
      <c r="N19" s="41"/>
      <c r="O19" s="41"/>
      <c r="P19" s="41"/>
      <c r="Q19" s="41"/>
      <c r="R19" s="344" t="s">
        <v>45</v>
      </c>
      <c r="S19" s="345"/>
      <c r="T19" s="346"/>
      <c r="U19" s="316">
        <v>0</v>
      </c>
      <c r="V19" s="317"/>
      <c r="W19" s="340"/>
      <c r="X19" s="316"/>
      <c r="Y19" s="317"/>
      <c r="Z19" s="340"/>
      <c r="AA19" s="316"/>
      <c r="AB19" s="317"/>
      <c r="AC19" s="318"/>
      <c r="AD19" s="38"/>
      <c r="AE19" s="38"/>
      <c r="AF19" s="38"/>
      <c r="AG19" s="38"/>
      <c r="AH19" s="35"/>
      <c r="AI19" s="89"/>
    </row>
    <row r="20" spans="2:35" ht="21" thickBot="1">
      <c r="B20" s="319"/>
      <c r="C20" s="320"/>
      <c r="D20" s="321">
        <v>43101</v>
      </c>
      <c r="E20" s="322"/>
      <c r="F20" s="322"/>
      <c r="G20" s="322">
        <v>44150</v>
      </c>
      <c r="H20" s="322"/>
      <c r="I20" s="325"/>
      <c r="J20" s="73"/>
      <c r="K20" s="73"/>
      <c r="L20" s="73"/>
      <c r="M20" s="73"/>
      <c r="N20" s="34"/>
      <c r="O20" s="34"/>
      <c r="P20" s="34"/>
      <c r="Q20" s="34"/>
      <c r="R20" s="327" t="s">
        <v>46</v>
      </c>
      <c r="S20" s="328"/>
      <c r="T20" s="329"/>
      <c r="U20" s="330">
        <f>SUM(U15:W19)</f>
        <v>4</v>
      </c>
      <c r="V20" s="331"/>
      <c r="W20" s="332"/>
      <c r="X20" s="330">
        <f>SUM(X15:Z19)</f>
        <v>0</v>
      </c>
      <c r="Y20" s="331"/>
      <c r="Z20" s="332"/>
      <c r="AA20" s="330">
        <f>SUM(AA15:AC19)</f>
        <v>0</v>
      </c>
      <c r="AB20" s="331"/>
      <c r="AC20" s="333"/>
      <c r="AD20" s="38"/>
      <c r="AE20" s="38"/>
      <c r="AF20" s="38"/>
      <c r="AG20" s="38"/>
      <c r="AH20" s="38"/>
      <c r="AI20" s="85"/>
    </row>
    <row r="21" spans="2:35" ht="21" thickBot="1">
      <c r="B21" s="88"/>
      <c r="C21" s="75"/>
      <c r="D21" s="323"/>
      <c r="E21" s="324"/>
      <c r="F21" s="324"/>
      <c r="G21" s="324"/>
      <c r="H21" s="324"/>
      <c r="I21" s="326"/>
      <c r="J21" s="73"/>
      <c r="K21" s="73"/>
      <c r="L21" s="73"/>
      <c r="M21" s="73"/>
      <c r="N21" s="34"/>
      <c r="O21" s="34"/>
      <c r="P21" s="34"/>
      <c r="Q21" s="34"/>
      <c r="R21" s="49"/>
      <c r="S21" s="49"/>
      <c r="T21" s="49"/>
      <c r="U21" s="50"/>
      <c r="V21" s="50"/>
      <c r="W21" s="50"/>
      <c r="X21" s="50"/>
      <c r="Y21" s="50"/>
      <c r="Z21" s="50"/>
      <c r="AA21" s="50"/>
      <c r="AB21" s="50"/>
      <c r="AC21" s="50"/>
      <c r="AD21" s="38"/>
      <c r="AE21" s="38"/>
      <c r="AF21" s="38"/>
      <c r="AG21" s="38"/>
      <c r="AH21" s="38"/>
      <c r="AI21" s="85"/>
    </row>
    <row r="22" spans="2:35" ht="6.75" customHeight="1" thickBot="1">
      <c r="B22" s="88"/>
      <c r="C22" s="75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34"/>
      <c r="O22" s="34"/>
      <c r="P22" s="34"/>
      <c r="Q22" s="34"/>
      <c r="R22" s="52"/>
      <c r="S22" s="52"/>
      <c r="T22" s="52"/>
      <c r="U22" s="53"/>
      <c r="V22" s="53"/>
      <c r="W22" s="53"/>
      <c r="X22" s="53"/>
      <c r="Y22" s="53"/>
      <c r="Z22" s="53"/>
      <c r="AA22" s="53"/>
      <c r="AB22" s="53"/>
      <c r="AC22" s="53"/>
      <c r="AD22" s="38"/>
      <c r="AE22" s="38"/>
      <c r="AF22" s="38"/>
      <c r="AG22" s="38"/>
      <c r="AH22" s="38"/>
      <c r="AI22" s="85"/>
    </row>
    <row r="23" spans="2:35" ht="16.5" thickBot="1">
      <c r="B23" s="88"/>
      <c r="C23" s="75"/>
      <c r="D23" s="294" t="s">
        <v>47</v>
      </c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6"/>
      <c r="AD23" s="38"/>
      <c r="AE23" s="38"/>
      <c r="AF23" s="38"/>
      <c r="AG23" s="38"/>
      <c r="AH23" s="38"/>
      <c r="AI23" s="85"/>
    </row>
    <row r="24" spans="2:35" ht="15.75">
      <c r="B24" s="88"/>
      <c r="C24" s="75"/>
      <c r="D24" s="297" t="s">
        <v>137</v>
      </c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9"/>
      <c r="AD24" s="38"/>
      <c r="AE24" s="38"/>
      <c r="AF24" s="38"/>
      <c r="AG24" s="38"/>
      <c r="AH24" s="38"/>
      <c r="AI24" s="85"/>
    </row>
    <row r="25" spans="2:35" ht="15.75">
      <c r="B25" s="88"/>
      <c r="C25" s="75"/>
      <c r="D25" s="300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301"/>
      <c r="AD25" s="38"/>
      <c r="AE25" s="38"/>
      <c r="AF25" s="38"/>
      <c r="AG25" s="38"/>
      <c r="AH25" s="38"/>
      <c r="AI25" s="85"/>
    </row>
    <row r="26" spans="2:35" ht="15.75">
      <c r="B26" s="88"/>
      <c r="C26" s="75"/>
      <c r="D26" s="300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301"/>
      <c r="AD26" s="38"/>
      <c r="AE26" s="38"/>
      <c r="AF26" s="38"/>
      <c r="AG26" s="38"/>
      <c r="AH26" s="38"/>
      <c r="AI26" s="85"/>
    </row>
    <row r="27" spans="2:35" ht="15.75">
      <c r="B27" s="88"/>
      <c r="C27" s="75"/>
      <c r="D27" s="300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301"/>
      <c r="AD27" s="38"/>
      <c r="AE27" s="38"/>
      <c r="AF27" s="38"/>
      <c r="AG27" s="38"/>
      <c r="AH27" s="38"/>
      <c r="AI27" s="85"/>
    </row>
    <row r="28" spans="2:35" ht="16.5" thickBot="1">
      <c r="B28" s="88"/>
      <c r="C28" s="75"/>
      <c r="D28" s="302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4"/>
      <c r="AD28" s="38"/>
      <c r="AE28" s="38"/>
      <c r="AF28" s="38"/>
      <c r="AG28" s="38"/>
      <c r="AH28" s="38"/>
      <c r="AI28" s="85"/>
    </row>
    <row r="29" spans="2:35" ht="6.75" customHeight="1" thickBot="1">
      <c r="B29" s="88"/>
      <c r="C29" s="75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34"/>
      <c r="O29" s="34"/>
      <c r="P29" s="34"/>
      <c r="Q29" s="34"/>
      <c r="R29" s="55"/>
      <c r="S29" s="55"/>
      <c r="T29" s="55"/>
      <c r="U29" s="53"/>
      <c r="V29" s="53"/>
      <c r="W29" s="53"/>
      <c r="X29" s="53"/>
      <c r="Y29" s="53"/>
      <c r="Z29" s="53"/>
      <c r="AA29" s="53"/>
      <c r="AB29" s="53"/>
      <c r="AC29" s="53"/>
      <c r="AD29" s="38"/>
      <c r="AE29" s="38"/>
      <c r="AF29" s="38"/>
      <c r="AG29" s="38"/>
      <c r="AH29" s="38"/>
      <c r="AI29" s="85"/>
    </row>
    <row r="30" spans="2:35" ht="16.5" thickBot="1">
      <c r="B30" s="88"/>
      <c r="C30" s="75"/>
      <c r="D30" s="305" t="s">
        <v>48</v>
      </c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7"/>
      <c r="AD30" s="38"/>
      <c r="AE30" s="38"/>
      <c r="AF30" s="38"/>
      <c r="AG30" s="38"/>
      <c r="AH30" s="38"/>
      <c r="AI30" s="85"/>
    </row>
    <row r="31" spans="2:35" ht="20.25" customHeight="1">
      <c r="B31" s="88"/>
      <c r="C31" s="75"/>
      <c r="D31" s="297" t="s">
        <v>147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9"/>
      <c r="AD31" s="38"/>
      <c r="AE31" s="38"/>
      <c r="AF31" s="38"/>
      <c r="AG31" s="38"/>
      <c r="AH31" s="38"/>
      <c r="AI31" s="85"/>
    </row>
    <row r="32" spans="2:35" ht="20.25" customHeight="1">
      <c r="B32" s="88"/>
      <c r="C32" s="75"/>
      <c r="D32" s="300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301"/>
      <c r="AD32" s="38"/>
      <c r="AE32" s="38"/>
      <c r="AF32" s="38"/>
      <c r="AG32" s="38"/>
      <c r="AH32" s="38"/>
      <c r="AI32" s="85"/>
    </row>
    <row r="33" spans="2:35" ht="20.25" customHeight="1">
      <c r="B33" s="88"/>
      <c r="C33" s="75"/>
      <c r="D33" s="300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301"/>
      <c r="AD33" s="38"/>
      <c r="AE33" s="38"/>
      <c r="AF33" s="38"/>
      <c r="AG33" s="38"/>
      <c r="AH33" s="38"/>
      <c r="AI33" s="85"/>
    </row>
    <row r="34" spans="2:35" ht="20.25" customHeight="1">
      <c r="B34" s="88"/>
      <c r="C34" s="75"/>
      <c r="D34" s="300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301"/>
      <c r="AD34" s="38"/>
      <c r="AE34" s="38"/>
      <c r="AF34" s="38"/>
      <c r="AG34" s="38"/>
      <c r="AH34" s="38"/>
      <c r="AI34" s="85"/>
    </row>
    <row r="35" spans="2:35" ht="20.25" customHeight="1" thickBot="1">
      <c r="B35" s="88"/>
      <c r="C35" s="75"/>
      <c r="D35" s="302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4"/>
      <c r="AD35" s="38"/>
      <c r="AE35" s="38"/>
      <c r="AF35" s="38"/>
      <c r="AG35" s="38"/>
      <c r="AH35" s="38"/>
      <c r="AI35" s="85"/>
    </row>
    <row r="36" spans="2:35" ht="37.5" customHeight="1">
      <c r="B36" s="88"/>
      <c r="C36" s="75"/>
      <c r="D36" s="83" t="s">
        <v>49</v>
      </c>
      <c r="E36" s="308" t="s">
        <v>50</v>
      </c>
      <c r="F36" s="309"/>
      <c r="G36" s="310" t="s">
        <v>51</v>
      </c>
      <c r="H36" s="311"/>
      <c r="I36" s="312"/>
      <c r="J36" s="310" t="s">
        <v>52</v>
      </c>
      <c r="K36" s="311"/>
      <c r="L36" s="311"/>
      <c r="M36" s="311"/>
      <c r="N36" s="311"/>
      <c r="O36" s="312"/>
      <c r="P36" s="310" t="s">
        <v>53</v>
      </c>
      <c r="Q36" s="311"/>
      <c r="R36" s="311"/>
      <c r="S36" s="311"/>
      <c r="T36" s="311"/>
      <c r="U36" s="312"/>
      <c r="V36" s="313" t="s">
        <v>54</v>
      </c>
      <c r="W36" s="314"/>
      <c r="X36" s="314"/>
      <c r="Y36" s="314"/>
      <c r="Z36" s="314"/>
      <c r="AA36" s="314"/>
      <c r="AB36" s="314"/>
      <c r="AC36" s="315"/>
      <c r="AD36" s="38"/>
      <c r="AE36" s="38"/>
      <c r="AF36" s="38"/>
      <c r="AG36" s="38"/>
      <c r="AH36" s="38"/>
      <c r="AI36" s="85"/>
    </row>
    <row r="37" spans="2:35" ht="20.25" customHeight="1">
      <c r="B37" s="88"/>
      <c r="C37" s="75"/>
      <c r="D37" s="274"/>
      <c r="E37" s="276"/>
      <c r="F37" s="277"/>
      <c r="G37" s="276"/>
      <c r="H37" s="280"/>
      <c r="I37" s="277"/>
      <c r="J37" s="276"/>
      <c r="K37" s="280"/>
      <c r="L37" s="280"/>
      <c r="M37" s="280"/>
      <c r="N37" s="280"/>
      <c r="O37" s="277"/>
      <c r="P37" s="282"/>
      <c r="Q37" s="283"/>
      <c r="R37" s="283"/>
      <c r="S37" s="283"/>
      <c r="T37" s="283"/>
      <c r="U37" s="284"/>
      <c r="V37" s="288"/>
      <c r="W37" s="289"/>
      <c r="X37" s="289"/>
      <c r="Y37" s="289"/>
      <c r="Z37" s="289"/>
      <c r="AA37" s="289"/>
      <c r="AB37" s="289"/>
      <c r="AC37" s="290"/>
      <c r="AD37" s="38"/>
      <c r="AE37" s="38"/>
      <c r="AF37" s="38"/>
      <c r="AG37" s="38"/>
      <c r="AH37" s="38"/>
      <c r="AI37" s="85"/>
    </row>
    <row r="38" spans="2:35" ht="20.25" customHeight="1" thickBot="1">
      <c r="B38" s="88"/>
      <c r="C38" s="75"/>
      <c r="D38" s="275"/>
      <c r="E38" s="278"/>
      <c r="F38" s="279"/>
      <c r="G38" s="278"/>
      <c r="H38" s="281"/>
      <c r="I38" s="279"/>
      <c r="J38" s="278"/>
      <c r="K38" s="281"/>
      <c r="L38" s="281"/>
      <c r="M38" s="281"/>
      <c r="N38" s="281"/>
      <c r="O38" s="279"/>
      <c r="P38" s="285"/>
      <c r="Q38" s="286"/>
      <c r="R38" s="286"/>
      <c r="S38" s="286"/>
      <c r="T38" s="286"/>
      <c r="U38" s="287"/>
      <c r="V38" s="291"/>
      <c r="W38" s="292"/>
      <c r="X38" s="292"/>
      <c r="Y38" s="292"/>
      <c r="Z38" s="292"/>
      <c r="AA38" s="292"/>
      <c r="AB38" s="292"/>
      <c r="AC38" s="293"/>
      <c r="AD38" s="38"/>
      <c r="AE38" s="38"/>
      <c r="AF38" s="38"/>
      <c r="AG38" s="38"/>
      <c r="AH38" s="38"/>
      <c r="AI38" s="85"/>
    </row>
    <row r="39" spans="2:36" ht="20.25">
      <c r="B39" s="88"/>
      <c r="C39" s="75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6"/>
      <c r="Q39" s="56"/>
      <c r="R39" s="56"/>
      <c r="S39" s="56"/>
      <c r="T39" s="56"/>
      <c r="U39" s="56"/>
      <c r="V39" s="53"/>
      <c r="W39" s="53"/>
      <c r="X39" s="53"/>
      <c r="Y39" s="53"/>
      <c r="Z39" s="53"/>
      <c r="AA39" s="53"/>
      <c r="AB39" s="53"/>
      <c r="AC39" s="53"/>
      <c r="AD39" s="38"/>
      <c r="AE39" s="38"/>
      <c r="AF39" s="38"/>
      <c r="AG39" s="38"/>
      <c r="AH39" s="38"/>
      <c r="AI39" s="85"/>
      <c r="AJ39" t="s">
        <v>80</v>
      </c>
    </row>
    <row r="40" spans="2:36" ht="15">
      <c r="B40" s="263" t="s">
        <v>55</v>
      </c>
      <c r="C40" s="265" t="s">
        <v>56</v>
      </c>
      <c r="D40" s="266"/>
      <c r="E40" s="267"/>
      <c r="F40" s="271" t="s">
        <v>57</v>
      </c>
      <c r="G40" s="271" t="s">
        <v>58</v>
      </c>
      <c r="H40" s="271" t="s">
        <v>115</v>
      </c>
      <c r="I40" s="261" t="s">
        <v>59</v>
      </c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62"/>
      <c r="AH40" s="57"/>
      <c r="AI40" s="90"/>
      <c r="AJ40" s="71" t="s">
        <v>85</v>
      </c>
    </row>
    <row r="41" spans="2:36" ht="15">
      <c r="B41" s="264"/>
      <c r="C41" s="268"/>
      <c r="D41" s="269"/>
      <c r="E41" s="270"/>
      <c r="F41" s="272"/>
      <c r="G41" s="272"/>
      <c r="H41" s="272"/>
      <c r="I41" s="60" t="s">
        <v>60</v>
      </c>
      <c r="J41" s="261" t="s">
        <v>61</v>
      </c>
      <c r="K41" s="262"/>
      <c r="L41" s="261" t="s">
        <v>62</v>
      </c>
      <c r="M41" s="262"/>
      <c r="N41" s="261" t="s">
        <v>63</v>
      </c>
      <c r="O41" s="262"/>
      <c r="P41" s="261" t="s">
        <v>64</v>
      </c>
      <c r="Q41" s="262"/>
      <c r="R41" s="261" t="s">
        <v>65</v>
      </c>
      <c r="S41" s="262"/>
      <c r="T41" s="261" t="s">
        <v>66</v>
      </c>
      <c r="U41" s="262"/>
      <c r="V41" s="261" t="s">
        <v>67</v>
      </c>
      <c r="W41" s="262"/>
      <c r="X41" s="261" t="s">
        <v>68</v>
      </c>
      <c r="Y41" s="262"/>
      <c r="Z41" s="261" t="s">
        <v>69</v>
      </c>
      <c r="AA41" s="262"/>
      <c r="AB41" s="261" t="s">
        <v>70</v>
      </c>
      <c r="AC41" s="262"/>
      <c r="AD41" s="261" t="s">
        <v>71</v>
      </c>
      <c r="AE41" s="262"/>
      <c r="AF41" s="261" t="s">
        <v>72</v>
      </c>
      <c r="AG41" s="262"/>
      <c r="AH41" s="38"/>
      <c r="AI41" s="85"/>
      <c r="AJ41" t="s">
        <v>114</v>
      </c>
    </row>
    <row r="42" spans="2:36" ht="15" customHeight="1">
      <c r="B42" s="239">
        <v>1</v>
      </c>
      <c r="C42" s="242"/>
      <c r="D42" s="243"/>
      <c r="E42" s="244"/>
      <c r="F42" s="258"/>
      <c r="G42" s="254" t="s">
        <v>148</v>
      </c>
      <c r="H42" s="254" t="s">
        <v>85</v>
      </c>
      <c r="I42" s="81" t="s">
        <v>73</v>
      </c>
      <c r="J42" s="82" t="s">
        <v>74</v>
      </c>
      <c r="K42" s="82" t="s">
        <v>74</v>
      </c>
      <c r="L42" s="82" t="s">
        <v>74</v>
      </c>
      <c r="M42" s="82" t="s">
        <v>74</v>
      </c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38"/>
      <c r="AI42" s="85"/>
      <c r="AJ42" t="s">
        <v>86</v>
      </c>
    </row>
    <row r="43" spans="2:35" ht="15">
      <c r="B43" s="240"/>
      <c r="C43" s="245"/>
      <c r="D43" s="246"/>
      <c r="E43" s="247"/>
      <c r="F43" s="259"/>
      <c r="G43" s="255"/>
      <c r="H43" s="255"/>
      <c r="I43" s="81" t="s">
        <v>73</v>
      </c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38"/>
      <c r="AI43" s="85"/>
    </row>
    <row r="44" spans="2:35" ht="15">
      <c r="B44" s="241"/>
      <c r="C44" s="248"/>
      <c r="D44" s="249"/>
      <c r="E44" s="250"/>
      <c r="F44" s="260"/>
      <c r="G44" s="256"/>
      <c r="H44" s="256"/>
      <c r="I44" s="81" t="s">
        <v>73</v>
      </c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38"/>
      <c r="AI44" s="85"/>
    </row>
    <row r="45" spans="2:35" ht="15" customHeight="1">
      <c r="B45" s="239">
        <v>2</v>
      </c>
      <c r="C45" s="242"/>
      <c r="D45" s="243"/>
      <c r="E45" s="244"/>
      <c r="F45" s="258"/>
      <c r="G45" s="254"/>
      <c r="H45" s="254" t="s">
        <v>85</v>
      </c>
      <c r="I45" s="81" t="s">
        <v>73</v>
      </c>
      <c r="J45" s="82"/>
      <c r="K45" s="82"/>
      <c r="L45" s="82"/>
      <c r="M45" s="82"/>
      <c r="N45" s="82" t="s">
        <v>74</v>
      </c>
      <c r="O45" s="82" t="s">
        <v>74</v>
      </c>
      <c r="P45" s="82" t="s">
        <v>74</v>
      </c>
      <c r="Q45" s="82" t="s">
        <v>74</v>
      </c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38"/>
      <c r="AI45" s="85"/>
    </row>
    <row r="46" spans="2:36" ht="15">
      <c r="B46" s="240"/>
      <c r="C46" s="245"/>
      <c r="D46" s="246"/>
      <c r="E46" s="247"/>
      <c r="F46" s="259"/>
      <c r="G46" s="255"/>
      <c r="H46" s="255"/>
      <c r="I46" s="81" t="s">
        <v>73</v>
      </c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58"/>
      <c r="AI46" s="90"/>
      <c r="AJ46" s="59"/>
    </row>
    <row r="47" spans="2:35" ht="15">
      <c r="B47" s="241"/>
      <c r="C47" s="248"/>
      <c r="D47" s="249"/>
      <c r="E47" s="250"/>
      <c r="F47" s="260"/>
      <c r="G47" s="256"/>
      <c r="H47" s="256"/>
      <c r="I47" s="81" t="s">
        <v>73</v>
      </c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38"/>
      <c r="AI47" s="85"/>
    </row>
    <row r="48" spans="2:35" ht="15" customHeight="1">
      <c r="B48" s="239">
        <v>3</v>
      </c>
      <c r="C48" s="242"/>
      <c r="D48" s="243"/>
      <c r="E48" s="244"/>
      <c r="F48" s="251"/>
      <c r="G48" s="254"/>
      <c r="H48" s="254" t="s">
        <v>85</v>
      </c>
      <c r="I48" s="81" t="s">
        <v>73</v>
      </c>
      <c r="J48" s="82"/>
      <c r="K48" s="82"/>
      <c r="L48" s="82"/>
      <c r="M48" s="82"/>
      <c r="N48" s="82" t="s">
        <v>74</v>
      </c>
      <c r="O48" s="82" t="s">
        <v>74</v>
      </c>
      <c r="P48" s="82" t="s">
        <v>74</v>
      </c>
      <c r="Q48" s="82" t="s">
        <v>74</v>
      </c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38"/>
      <c r="AI48" s="85"/>
    </row>
    <row r="49" spans="2:35" ht="15">
      <c r="B49" s="240"/>
      <c r="C49" s="245"/>
      <c r="D49" s="246"/>
      <c r="E49" s="247"/>
      <c r="F49" s="252"/>
      <c r="G49" s="255"/>
      <c r="H49" s="255"/>
      <c r="I49" s="81" t="s">
        <v>73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38"/>
      <c r="AI49" s="85"/>
    </row>
    <row r="50" spans="2:35" ht="15">
      <c r="B50" s="241"/>
      <c r="C50" s="248"/>
      <c r="D50" s="249"/>
      <c r="E50" s="250"/>
      <c r="F50" s="253"/>
      <c r="G50" s="256"/>
      <c r="H50" s="256"/>
      <c r="I50" s="81" t="s">
        <v>73</v>
      </c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38"/>
      <c r="AI50" s="85"/>
    </row>
    <row r="51" spans="2:35" ht="15" customHeight="1">
      <c r="B51" s="239">
        <v>4</v>
      </c>
      <c r="C51" s="242"/>
      <c r="D51" s="243"/>
      <c r="E51" s="244"/>
      <c r="F51" s="251"/>
      <c r="G51" s="254"/>
      <c r="H51" s="254" t="s">
        <v>85</v>
      </c>
      <c r="I51" s="81" t="s">
        <v>73</v>
      </c>
      <c r="J51" s="82"/>
      <c r="K51" s="82"/>
      <c r="L51" s="82"/>
      <c r="M51" s="82"/>
      <c r="N51" s="82"/>
      <c r="O51" s="82"/>
      <c r="P51" s="82"/>
      <c r="Q51" s="82"/>
      <c r="R51" s="82" t="s">
        <v>74</v>
      </c>
      <c r="S51" s="82" t="s">
        <v>74</v>
      </c>
      <c r="T51" s="82" t="s">
        <v>74</v>
      </c>
      <c r="U51" s="82" t="s">
        <v>74</v>
      </c>
      <c r="V51" s="82" t="s">
        <v>74</v>
      </c>
      <c r="W51" s="82"/>
      <c r="X51" s="82"/>
      <c r="Y51" s="82"/>
      <c r="Z51" s="82"/>
      <c r="AA51" s="82"/>
      <c r="AB51" s="82" t="s">
        <v>74</v>
      </c>
      <c r="AC51" s="82" t="s">
        <v>74</v>
      </c>
      <c r="AD51" s="82" t="s">
        <v>74</v>
      </c>
      <c r="AE51" s="82"/>
      <c r="AF51" s="82"/>
      <c r="AG51" s="82"/>
      <c r="AH51" s="38"/>
      <c r="AI51" s="85"/>
    </row>
    <row r="52" spans="2:35" ht="15">
      <c r="B52" s="240"/>
      <c r="C52" s="245"/>
      <c r="D52" s="246"/>
      <c r="E52" s="247"/>
      <c r="F52" s="252"/>
      <c r="G52" s="255"/>
      <c r="H52" s="255"/>
      <c r="I52" s="81" t="s">
        <v>73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38"/>
      <c r="AI52" s="85"/>
    </row>
    <row r="53" spans="2:35" ht="15">
      <c r="B53" s="241"/>
      <c r="C53" s="248"/>
      <c r="D53" s="249"/>
      <c r="E53" s="250"/>
      <c r="F53" s="253"/>
      <c r="G53" s="256"/>
      <c r="H53" s="256"/>
      <c r="I53" s="81" t="s">
        <v>73</v>
      </c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38"/>
      <c r="AI53" s="85"/>
    </row>
    <row r="54" spans="2:35" ht="15" customHeight="1">
      <c r="B54" s="239">
        <v>5</v>
      </c>
      <c r="C54" s="242"/>
      <c r="D54" s="243"/>
      <c r="E54" s="244"/>
      <c r="F54" s="251"/>
      <c r="G54" s="254"/>
      <c r="H54" s="254" t="s">
        <v>85</v>
      </c>
      <c r="I54" s="81" t="s">
        <v>73</v>
      </c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 t="s">
        <v>74</v>
      </c>
      <c r="X54" s="82" t="s">
        <v>74</v>
      </c>
      <c r="Y54" s="82" t="s">
        <v>74</v>
      </c>
      <c r="Z54" s="82" t="s">
        <v>74</v>
      </c>
      <c r="AA54" s="82" t="s">
        <v>74</v>
      </c>
      <c r="AB54" s="82" t="s">
        <v>74</v>
      </c>
      <c r="AC54" s="82" t="s">
        <v>74</v>
      </c>
      <c r="AD54" s="82"/>
      <c r="AE54" s="82"/>
      <c r="AF54" s="82"/>
      <c r="AG54" s="82"/>
      <c r="AH54" s="38"/>
      <c r="AI54" s="85"/>
    </row>
    <row r="55" spans="2:35" ht="15">
      <c r="B55" s="240"/>
      <c r="C55" s="245"/>
      <c r="D55" s="246"/>
      <c r="E55" s="247"/>
      <c r="F55" s="252"/>
      <c r="G55" s="255"/>
      <c r="H55" s="255"/>
      <c r="I55" s="81" t="s">
        <v>73</v>
      </c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38"/>
      <c r="AI55" s="85"/>
    </row>
    <row r="56" spans="2:35" ht="15">
      <c r="B56" s="241"/>
      <c r="C56" s="248"/>
      <c r="D56" s="249"/>
      <c r="E56" s="250"/>
      <c r="F56" s="253"/>
      <c r="G56" s="256"/>
      <c r="H56" s="256"/>
      <c r="I56" s="81" t="s">
        <v>73</v>
      </c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38"/>
      <c r="AI56" s="85"/>
    </row>
    <row r="57" spans="2:35" ht="15" customHeight="1">
      <c r="B57" s="239">
        <v>6</v>
      </c>
      <c r="C57" s="242"/>
      <c r="D57" s="243"/>
      <c r="E57" s="244"/>
      <c r="F57" s="251"/>
      <c r="G57" s="254"/>
      <c r="H57" s="254" t="s">
        <v>85</v>
      </c>
      <c r="I57" s="81" t="s">
        <v>73</v>
      </c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 t="s">
        <v>74</v>
      </c>
      <c r="AF57" s="82" t="s">
        <v>74</v>
      </c>
      <c r="AG57" s="82" t="s">
        <v>74</v>
      </c>
      <c r="AH57" s="38"/>
      <c r="AI57" s="85"/>
    </row>
    <row r="58" spans="2:35" ht="15">
      <c r="B58" s="240"/>
      <c r="C58" s="245"/>
      <c r="D58" s="246"/>
      <c r="E58" s="247"/>
      <c r="F58" s="252"/>
      <c r="G58" s="255"/>
      <c r="H58" s="255"/>
      <c r="I58" s="81" t="s">
        <v>73</v>
      </c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38"/>
      <c r="AI58" s="85"/>
    </row>
    <row r="59" spans="2:35" ht="15">
      <c r="B59" s="241"/>
      <c r="C59" s="248"/>
      <c r="D59" s="249"/>
      <c r="E59" s="250"/>
      <c r="F59" s="253"/>
      <c r="G59" s="256"/>
      <c r="H59" s="256"/>
      <c r="I59" s="81" t="s">
        <v>73</v>
      </c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38"/>
      <c r="AI59" s="85"/>
    </row>
    <row r="60" spans="2:35" ht="15">
      <c r="B60" s="91"/>
      <c r="C60" s="62"/>
      <c r="D60" s="62"/>
      <c r="E60" s="62"/>
      <c r="F60" s="62"/>
      <c r="G60" s="63"/>
      <c r="H60" s="63"/>
      <c r="I60" s="64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38"/>
      <c r="AI60" s="85"/>
    </row>
    <row r="61" spans="2:35" ht="15">
      <c r="B61" s="92"/>
      <c r="C61" s="65"/>
      <c r="D61" s="66"/>
      <c r="E61" s="67"/>
      <c r="F61" s="67"/>
      <c r="G61" s="66"/>
      <c r="H61" s="66"/>
      <c r="I61" s="66"/>
      <c r="J61" s="68"/>
      <c r="K61" s="69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93"/>
    </row>
    <row r="62" spans="2:35" ht="15.75">
      <c r="B62" s="257" t="s">
        <v>75</v>
      </c>
      <c r="C62" s="206"/>
      <c r="D62" s="206"/>
      <c r="E62" s="206"/>
      <c r="F62" s="206"/>
      <c r="G62" s="206"/>
      <c r="H62" s="206"/>
      <c r="I62" s="205" t="s">
        <v>76</v>
      </c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7"/>
    </row>
    <row r="63" spans="2:35" ht="12.75">
      <c r="B63" s="208"/>
      <c r="C63" s="209"/>
      <c r="D63" s="209"/>
      <c r="E63" s="209"/>
      <c r="F63" s="209"/>
      <c r="G63" s="209"/>
      <c r="H63" s="209"/>
      <c r="I63" s="214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6"/>
    </row>
    <row r="64" spans="2:35" ht="12.75">
      <c r="B64" s="210"/>
      <c r="C64" s="211"/>
      <c r="D64" s="211"/>
      <c r="E64" s="211"/>
      <c r="F64" s="211"/>
      <c r="G64" s="211"/>
      <c r="H64" s="211"/>
      <c r="I64" s="217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9"/>
    </row>
    <row r="65" spans="1:36" ht="14.25">
      <c r="A65" s="71"/>
      <c r="B65" s="212"/>
      <c r="C65" s="213"/>
      <c r="D65" s="213"/>
      <c r="E65" s="213"/>
      <c r="F65" s="213"/>
      <c r="G65" s="213"/>
      <c r="H65" s="213"/>
      <c r="I65" s="220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2"/>
      <c r="AJ65" s="71"/>
    </row>
    <row r="66" spans="2:35" ht="12.75" customHeight="1">
      <c r="B66" s="223" t="s">
        <v>81</v>
      </c>
      <c r="C66" s="224"/>
      <c r="D66" s="227" t="s">
        <v>82</v>
      </c>
      <c r="E66" s="227"/>
      <c r="F66" s="227"/>
      <c r="G66" s="227"/>
      <c r="H66" s="228"/>
      <c r="I66" s="231" t="s">
        <v>83</v>
      </c>
      <c r="J66" s="232"/>
      <c r="K66" s="232"/>
      <c r="L66" s="232"/>
      <c r="M66" s="232"/>
      <c r="N66" s="232"/>
      <c r="O66" s="232"/>
      <c r="P66" s="232"/>
      <c r="Q66" s="232"/>
      <c r="R66" s="74"/>
      <c r="S66" s="235" t="s">
        <v>116</v>
      </c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6"/>
    </row>
    <row r="67" spans="2:35" ht="12.75" customHeight="1" thickBot="1">
      <c r="B67" s="225"/>
      <c r="C67" s="226"/>
      <c r="D67" s="229"/>
      <c r="E67" s="229"/>
      <c r="F67" s="229"/>
      <c r="G67" s="229"/>
      <c r="H67" s="230"/>
      <c r="I67" s="233"/>
      <c r="J67" s="234"/>
      <c r="K67" s="234"/>
      <c r="L67" s="234"/>
      <c r="M67" s="234"/>
      <c r="N67" s="234"/>
      <c r="O67" s="234"/>
      <c r="P67" s="234"/>
      <c r="Q67" s="234"/>
      <c r="R67" s="94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8"/>
    </row>
    <row r="69" spans="2:3" ht="14.25">
      <c r="B69" s="72"/>
      <c r="C69" s="72"/>
    </row>
  </sheetData>
  <sheetProtection/>
  <mergeCells count="131">
    <mergeCell ref="D3:M3"/>
    <mergeCell ref="C4:C5"/>
    <mergeCell ref="D4:M5"/>
    <mergeCell ref="T4:AA4"/>
    <mergeCell ref="T5:Y6"/>
    <mergeCell ref="Z5:AA6"/>
    <mergeCell ref="C6:C7"/>
    <mergeCell ref="D6:M7"/>
    <mergeCell ref="D12:M12"/>
    <mergeCell ref="D13:M13"/>
    <mergeCell ref="R13:AC13"/>
    <mergeCell ref="C8:C9"/>
    <mergeCell ref="D8:M9"/>
    <mergeCell ref="R9:AC9"/>
    <mergeCell ref="R10:U10"/>
    <mergeCell ref="V10:Y10"/>
    <mergeCell ref="Z10:AC10"/>
    <mergeCell ref="D11:M11"/>
    <mergeCell ref="U17:W17"/>
    <mergeCell ref="X17:Z17"/>
    <mergeCell ref="AA17:AC17"/>
    <mergeCell ref="T7:Y7"/>
    <mergeCell ref="Z7:AA7"/>
    <mergeCell ref="V11:Y11"/>
    <mergeCell ref="Z11:AC11"/>
    <mergeCell ref="R11:U11"/>
    <mergeCell ref="D18:I18"/>
    <mergeCell ref="R18:T18"/>
    <mergeCell ref="U18:W18"/>
    <mergeCell ref="X18:Z18"/>
    <mergeCell ref="X15:Z15"/>
    <mergeCell ref="AA15:AC15"/>
    <mergeCell ref="D14:M16"/>
    <mergeCell ref="AA14:AC14"/>
    <mergeCell ref="R15:T15"/>
    <mergeCell ref="R17:T17"/>
    <mergeCell ref="AA18:AC18"/>
    <mergeCell ref="U16:W16"/>
    <mergeCell ref="X16:Z16"/>
    <mergeCell ref="AA16:AC16"/>
    <mergeCell ref="R16:T16"/>
    <mergeCell ref="C17:E17"/>
    <mergeCell ref="C14:C16"/>
    <mergeCell ref="U14:W14"/>
    <mergeCell ref="X14:Z14"/>
    <mergeCell ref="U15:W15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B48:B50"/>
    <mergeCell ref="C48:E50"/>
    <mergeCell ref="F48:F50"/>
    <mergeCell ref="G48:G50"/>
    <mergeCell ref="H48:H50"/>
    <mergeCell ref="B45:B47"/>
    <mergeCell ref="C45:E47"/>
    <mergeCell ref="F45:F47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69"/>
  <sheetViews>
    <sheetView tabSelected="1" zoomScalePageLayoutView="0" workbookViewId="0" topLeftCell="B46">
      <selection activeCell="X19" sqref="X19:Z19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5"/>
      <c r="B2" s="378" t="s">
        <v>129</v>
      </c>
      <c r="C2" s="379"/>
      <c r="D2" s="379"/>
      <c r="E2" s="178">
        <v>5</v>
      </c>
      <c r="F2" s="193" t="s">
        <v>128</v>
      </c>
      <c r="G2" s="176" t="s">
        <v>138</v>
      </c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7"/>
      <c r="AJ2" s="36"/>
    </row>
    <row r="3" spans="1:35" ht="13.5" thickBot="1">
      <c r="A3" s="35"/>
      <c r="B3" s="84"/>
      <c r="C3" s="37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85"/>
    </row>
    <row r="4" spans="1:35" ht="12.75" customHeight="1">
      <c r="A4" s="38"/>
      <c r="B4" s="84"/>
      <c r="C4" s="381" t="s">
        <v>149</v>
      </c>
      <c r="D4" s="383"/>
      <c r="E4" s="384"/>
      <c r="F4" s="384"/>
      <c r="G4" s="384"/>
      <c r="H4" s="384"/>
      <c r="I4" s="384"/>
      <c r="J4" s="384"/>
      <c r="K4" s="384"/>
      <c r="L4" s="384"/>
      <c r="M4" s="385"/>
      <c r="N4" s="38"/>
      <c r="O4" s="38"/>
      <c r="P4" s="38"/>
      <c r="Q4" s="38"/>
      <c r="T4" s="366" t="s">
        <v>28</v>
      </c>
      <c r="U4" s="367"/>
      <c r="V4" s="367"/>
      <c r="W4" s="367"/>
      <c r="X4" s="367"/>
      <c r="Y4" s="367"/>
      <c r="Z4" s="367"/>
      <c r="AA4" s="368"/>
      <c r="AI4" s="85"/>
    </row>
    <row r="5" spans="2:36" ht="25.5" customHeight="1">
      <c r="B5" s="84"/>
      <c r="C5" s="382"/>
      <c r="D5" s="386"/>
      <c r="E5" s="387"/>
      <c r="F5" s="387"/>
      <c r="G5" s="387"/>
      <c r="H5" s="387"/>
      <c r="I5" s="387"/>
      <c r="J5" s="387"/>
      <c r="K5" s="387"/>
      <c r="L5" s="387"/>
      <c r="M5" s="388"/>
      <c r="N5" s="38"/>
      <c r="O5" s="38"/>
      <c r="P5" s="38"/>
      <c r="Q5" s="38"/>
      <c r="T5" s="389" t="s">
        <v>84</v>
      </c>
      <c r="U5" s="390"/>
      <c r="V5" s="390"/>
      <c r="W5" s="390"/>
      <c r="X5" s="390"/>
      <c r="Y5" s="391"/>
      <c r="Z5" s="395" t="s">
        <v>80</v>
      </c>
      <c r="AA5" s="396"/>
      <c r="AI5" s="85"/>
      <c r="AJ5" t="s">
        <v>80</v>
      </c>
    </row>
    <row r="6" spans="2:36" ht="20.25" customHeight="1">
      <c r="B6" s="84"/>
      <c r="C6" s="399" t="s">
        <v>29</v>
      </c>
      <c r="D6" s="400"/>
      <c r="E6" s="401"/>
      <c r="F6" s="401"/>
      <c r="G6" s="401"/>
      <c r="H6" s="401"/>
      <c r="I6" s="401"/>
      <c r="J6" s="401"/>
      <c r="K6" s="401"/>
      <c r="L6" s="401"/>
      <c r="M6" s="402"/>
      <c r="N6" s="38"/>
      <c r="O6" s="38"/>
      <c r="P6" s="38"/>
      <c r="Q6" s="38"/>
      <c r="T6" s="392"/>
      <c r="U6" s="393"/>
      <c r="V6" s="393"/>
      <c r="W6" s="393"/>
      <c r="X6" s="393"/>
      <c r="Y6" s="394"/>
      <c r="Z6" s="397"/>
      <c r="AA6" s="398"/>
      <c r="AI6" s="85"/>
      <c r="AJ6" t="s">
        <v>78</v>
      </c>
    </row>
    <row r="7" spans="2:36" ht="40.5" customHeight="1" thickBot="1">
      <c r="B7" s="84"/>
      <c r="C7" s="382"/>
      <c r="D7" s="403"/>
      <c r="E7" s="404"/>
      <c r="F7" s="404"/>
      <c r="G7" s="404"/>
      <c r="H7" s="404"/>
      <c r="I7" s="404"/>
      <c r="J7" s="404"/>
      <c r="K7" s="404"/>
      <c r="L7" s="404"/>
      <c r="M7" s="405"/>
      <c r="N7" s="38"/>
      <c r="O7" s="38"/>
      <c r="P7" s="38"/>
      <c r="Q7" s="38"/>
      <c r="T7" s="406" t="s">
        <v>30</v>
      </c>
      <c r="U7" s="407"/>
      <c r="V7" s="407"/>
      <c r="W7" s="407"/>
      <c r="X7" s="407"/>
      <c r="Y7" s="408"/>
      <c r="Z7" s="362" t="s">
        <v>80</v>
      </c>
      <c r="AA7" s="365"/>
      <c r="AI7" s="85"/>
      <c r="AJ7" t="s">
        <v>79</v>
      </c>
    </row>
    <row r="8" spans="2:35" ht="13.5" thickBot="1">
      <c r="B8" s="84"/>
      <c r="C8" s="369" t="s">
        <v>127</v>
      </c>
      <c r="D8" s="371"/>
      <c r="E8" s="372"/>
      <c r="F8" s="372"/>
      <c r="G8" s="372"/>
      <c r="H8" s="372"/>
      <c r="I8" s="372"/>
      <c r="J8" s="372"/>
      <c r="K8" s="372"/>
      <c r="L8" s="372"/>
      <c r="M8" s="373"/>
      <c r="N8" s="38"/>
      <c r="O8" s="38"/>
      <c r="P8" s="38"/>
      <c r="Q8" s="38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8"/>
      <c r="AE8" s="38"/>
      <c r="AF8" s="38"/>
      <c r="AG8" s="38"/>
      <c r="AH8" s="38"/>
      <c r="AI8" s="85"/>
    </row>
    <row r="9" spans="2:35" ht="12.75">
      <c r="B9" s="84"/>
      <c r="C9" s="370"/>
      <c r="D9" s="374"/>
      <c r="E9" s="375"/>
      <c r="F9" s="375"/>
      <c r="G9" s="375"/>
      <c r="H9" s="375"/>
      <c r="I9" s="375"/>
      <c r="J9" s="375"/>
      <c r="K9" s="375"/>
      <c r="L9" s="375"/>
      <c r="M9" s="376"/>
      <c r="N9" s="38"/>
      <c r="O9" s="38"/>
      <c r="P9" s="38"/>
      <c r="Q9" s="38"/>
      <c r="R9" s="366" t="s">
        <v>31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8"/>
      <c r="AD9" s="38"/>
      <c r="AE9" s="38"/>
      <c r="AF9" s="38"/>
      <c r="AG9" s="38"/>
      <c r="AH9" s="38"/>
      <c r="AI9" s="85"/>
    </row>
    <row r="10" spans="2:35" ht="12.75">
      <c r="B10" s="84"/>
      <c r="C10" s="196" t="s">
        <v>32</v>
      </c>
      <c r="D10" s="197"/>
      <c r="E10" s="198"/>
      <c r="F10" s="200"/>
      <c r="G10" s="198"/>
      <c r="H10" s="198"/>
      <c r="I10" s="198"/>
      <c r="J10" s="198"/>
      <c r="K10" s="198"/>
      <c r="L10" s="198"/>
      <c r="M10" s="199"/>
      <c r="N10" s="38"/>
      <c r="O10" s="38"/>
      <c r="P10" s="38"/>
      <c r="Q10" s="38"/>
      <c r="R10" s="377" t="s">
        <v>77</v>
      </c>
      <c r="S10" s="356"/>
      <c r="T10" s="356"/>
      <c r="U10" s="309"/>
      <c r="V10" s="308" t="s">
        <v>77</v>
      </c>
      <c r="W10" s="356"/>
      <c r="X10" s="356"/>
      <c r="Y10" s="309"/>
      <c r="Z10" s="308" t="s">
        <v>73</v>
      </c>
      <c r="AA10" s="356"/>
      <c r="AB10" s="356"/>
      <c r="AC10" s="357"/>
      <c r="AD10" s="38"/>
      <c r="AE10" s="38"/>
      <c r="AF10" s="38"/>
      <c r="AG10" s="38"/>
      <c r="AH10" s="38"/>
      <c r="AI10" s="85"/>
    </row>
    <row r="11" spans="2:35" ht="15.75" thickBot="1">
      <c r="B11" s="86"/>
      <c r="C11" s="196" t="s">
        <v>33</v>
      </c>
      <c r="D11" s="358"/>
      <c r="E11" s="359"/>
      <c r="F11" s="359"/>
      <c r="G11" s="359"/>
      <c r="H11" s="359"/>
      <c r="I11" s="359"/>
      <c r="J11" s="359"/>
      <c r="K11" s="359"/>
      <c r="L11" s="359"/>
      <c r="M11" s="360"/>
      <c r="N11" s="38"/>
      <c r="O11" s="38"/>
      <c r="P11" s="38"/>
      <c r="Q11" s="38"/>
      <c r="R11" s="361">
        <v>0</v>
      </c>
      <c r="S11" s="362"/>
      <c r="T11" s="362"/>
      <c r="U11" s="363"/>
      <c r="V11" s="364">
        <v>0</v>
      </c>
      <c r="W11" s="362"/>
      <c r="X11" s="362"/>
      <c r="Y11" s="363"/>
      <c r="Z11" s="364">
        <v>0</v>
      </c>
      <c r="AA11" s="362"/>
      <c r="AB11" s="362"/>
      <c r="AC11" s="365"/>
      <c r="AD11" s="38"/>
      <c r="AE11" s="38"/>
      <c r="AF11" s="38"/>
      <c r="AG11" s="38"/>
      <c r="AH11" s="38"/>
      <c r="AI11" s="85"/>
    </row>
    <row r="12" spans="2:35" ht="15.75" thickBot="1">
      <c r="B12" s="86"/>
      <c r="C12" s="40" t="s">
        <v>34</v>
      </c>
      <c r="D12" s="358"/>
      <c r="E12" s="359"/>
      <c r="F12" s="359"/>
      <c r="G12" s="359"/>
      <c r="H12" s="359"/>
      <c r="I12" s="359"/>
      <c r="J12" s="359"/>
      <c r="K12" s="359"/>
      <c r="L12" s="359"/>
      <c r="M12" s="360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85"/>
    </row>
    <row r="13" spans="2:35" ht="25.5">
      <c r="B13" s="87"/>
      <c r="C13" s="42" t="s">
        <v>35</v>
      </c>
      <c r="D13" s="358"/>
      <c r="E13" s="359"/>
      <c r="F13" s="359"/>
      <c r="G13" s="359"/>
      <c r="H13" s="359"/>
      <c r="I13" s="359"/>
      <c r="J13" s="359"/>
      <c r="K13" s="359"/>
      <c r="L13" s="359"/>
      <c r="M13" s="360"/>
      <c r="N13" s="38"/>
      <c r="O13" s="38"/>
      <c r="P13" s="38"/>
      <c r="Q13" s="38"/>
      <c r="R13" s="366" t="s">
        <v>36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8"/>
      <c r="AD13" s="38"/>
      <c r="AE13" s="38"/>
      <c r="AF13" s="38"/>
      <c r="AG13" s="38"/>
      <c r="AH13" s="38"/>
      <c r="AI13" s="85"/>
    </row>
    <row r="14" spans="2:35" ht="15.75">
      <c r="B14" s="87"/>
      <c r="C14" s="348" t="s">
        <v>37</v>
      </c>
      <c r="D14" s="351"/>
      <c r="E14" s="352"/>
      <c r="F14" s="352"/>
      <c r="G14" s="352"/>
      <c r="H14" s="352"/>
      <c r="I14" s="352"/>
      <c r="J14" s="352"/>
      <c r="K14" s="352"/>
      <c r="L14" s="352"/>
      <c r="M14" s="353"/>
      <c r="N14" s="38"/>
      <c r="O14" s="38"/>
      <c r="P14" s="38"/>
      <c r="Q14" s="38"/>
      <c r="R14" s="43"/>
      <c r="S14" s="44"/>
      <c r="T14" s="45"/>
      <c r="U14" s="308" t="s">
        <v>73</v>
      </c>
      <c r="V14" s="356"/>
      <c r="W14" s="309"/>
      <c r="X14" s="308" t="s">
        <v>73</v>
      </c>
      <c r="Y14" s="356"/>
      <c r="Z14" s="309"/>
      <c r="AA14" s="308" t="s">
        <v>73</v>
      </c>
      <c r="AB14" s="356"/>
      <c r="AC14" s="357"/>
      <c r="AD14" s="38"/>
      <c r="AE14" s="38"/>
      <c r="AF14" s="38"/>
      <c r="AG14" s="38"/>
      <c r="AH14" s="38"/>
      <c r="AI14" s="85"/>
    </row>
    <row r="15" spans="2:35" ht="15.75">
      <c r="B15" s="87"/>
      <c r="C15" s="349"/>
      <c r="D15" s="354"/>
      <c r="E15" s="246"/>
      <c r="F15" s="246"/>
      <c r="G15" s="246"/>
      <c r="H15" s="246"/>
      <c r="I15" s="246"/>
      <c r="J15" s="246"/>
      <c r="K15" s="246"/>
      <c r="L15" s="246"/>
      <c r="M15" s="301"/>
      <c r="N15" s="38"/>
      <c r="O15" s="38"/>
      <c r="P15" s="38"/>
      <c r="Q15" s="38"/>
      <c r="R15" s="337" t="s">
        <v>38</v>
      </c>
      <c r="S15" s="338"/>
      <c r="T15" s="339"/>
      <c r="U15" s="316">
        <v>0</v>
      </c>
      <c r="V15" s="317"/>
      <c r="W15" s="340"/>
      <c r="X15" s="316"/>
      <c r="Y15" s="317"/>
      <c r="Z15" s="340"/>
      <c r="AA15" s="316"/>
      <c r="AB15" s="317"/>
      <c r="AC15" s="318"/>
      <c r="AD15" s="38"/>
      <c r="AE15" s="38"/>
      <c r="AF15" s="38"/>
      <c r="AG15" s="38"/>
      <c r="AH15" s="38"/>
      <c r="AI15" s="85"/>
    </row>
    <row r="16" spans="2:35" ht="16.5" thickBot="1">
      <c r="B16" s="87"/>
      <c r="C16" s="350"/>
      <c r="D16" s="355"/>
      <c r="E16" s="303"/>
      <c r="F16" s="303"/>
      <c r="G16" s="303"/>
      <c r="H16" s="303"/>
      <c r="I16" s="303"/>
      <c r="J16" s="303"/>
      <c r="K16" s="303"/>
      <c r="L16" s="303"/>
      <c r="M16" s="304"/>
      <c r="N16" s="38"/>
      <c r="O16" s="38"/>
      <c r="P16" s="38"/>
      <c r="Q16" s="38"/>
      <c r="R16" s="337" t="s">
        <v>39</v>
      </c>
      <c r="S16" s="338"/>
      <c r="T16" s="339"/>
      <c r="U16" s="316">
        <v>1</v>
      </c>
      <c r="V16" s="317"/>
      <c r="W16" s="340"/>
      <c r="X16" s="316"/>
      <c r="Y16" s="317"/>
      <c r="Z16" s="340"/>
      <c r="AA16" s="316"/>
      <c r="AB16" s="317"/>
      <c r="AC16" s="318"/>
      <c r="AD16" s="38"/>
      <c r="AE16" s="38"/>
      <c r="AF16" s="38"/>
      <c r="AG16" s="38"/>
      <c r="AH16" s="38"/>
      <c r="AI16" s="85"/>
    </row>
    <row r="17" spans="2:35" ht="21" thickBot="1">
      <c r="B17" s="87"/>
      <c r="C17" s="347"/>
      <c r="D17" s="347"/>
      <c r="E17" s="347"/>
      <c r="F17" s="46"/>
      <c r="G17" s="46"/>
      <c r="H17" s="46"/>
      <c r="I17" s="38"/>
      <c r="J17" s="38"/>
      <c r="K17" s="38"/>
      <c r="L17" s="38"/>
      <c r="M17" s="38"/>
      <c r="N17" s="47"/>
      <c r="O17" s="47"/>
      <c r="P17" s="47"/>
      <c r="Q17" s="47"/>
      <c r="R17" s="337" t="s">
        <v>40</v>
      </c>
      <c r="S17" s="338"/>
      <c r="T17" s="339"/>
      <c r="U17" s="316">
        <v>2</v>
      </c>
      <c r="V17" s="317"/>
      <c r="W17" s="340"/>
      <c r="X17" s="316"/>
      <c r="Y17" s="317"/>
      <c r="Z17" s="340"/>
      <c r="AA17" s="316"/>
      <c r="AB17" s="317"/>
      <c r="AC17" s="318"/>
      <c r="AD17" s="34"/>
      <c r="AE17" s="34"/>
      <c r="AF17" s="38"/>
      <c r="AG17" s="38"/>
      <c r="AH17" s="38"/>
      <c r="AI17" s="85"/>
    </row>
    <row r="18" spans="2:35" ht="20.25">
      <c r="B18" s="87"/>
      <c r="C18" s="48"/>
      <c r="D18" s="334" t="s">
        <v>41</v>
      </c>
      <c r="E18" s="335"/>
      <c r="F18" s="335"/>
      <c r="G18" s="335"/>
      <c r="H18" s="335"/>
      <c r="I18" s="336"/>
      <c r="J18" s="41"/>
      <c r="K18" s="41"/>
      <c r="L18" s="41"/>
      <c r="M18" s="41"/>
      <c r="N18" s="47"/>
      <c r="O18" s="47"/>
      <c r="P18" s="47"/>
      <c r="Q18" s="47"/>
      <c r="R18" s="337" t="s">
        <v>42</v>
      </c>
      <c r="S18" s="338"/>
      <c r="T18" s="339"/>
      <c r="U18" s="316">
        <v>1</v>
      </c>
      <c r="V18" s="317"/>
      <c r="W18" s="340"/>
      <c r="X18" s="316"/>
      <c r="Y18" s="317"/>
      <c r="Z18" s="340"/>
      <c r="AA18" s="316"/>
      <c r="AB18" s="317"/>
      <c r="AC18" s="318"/>
      <c r="AD18" s="34"/>
      <c r="AE18" s="34"/>
      <c r="AF18" s="38"/>
      <c r="AG18" s="38"/>
      <c r="AH18" s="38"/>
      <c r="AI18" s="85"/>
    </row>
    <row r="19" spans="1:35" ht="15.75">
      <c r="A19" s="38"/>
      <c r="B19" s="194"/>
      <c r="C19" s="195"/>
      <c r="D19" s="341" t="s">
        <v>43</v>
      </c>
      <c r="E19" s="342"/>
      <c r="F19" s="342"/>
      <c r="G19" s="342" t="s">
        <v>44</v>
      </c>
      <c r="H19" s="342"/>
      <c r="I19" s="343"/>
      <c r="J19" s="41"/>
      <c r="K19" s="41"/>
      <c r="L19" s="41"/>
      <c r="M19" s="41"/>
      <c r="N19" s="41"/>
      <c r="O19" s="41"/>
      <c r="P19" s="41"/>
      <c r="Q19" s="41"/>
      <c r="R19" s="344" t="s">
        <v>45</v>
      </c>
      <c r="S19" s="345"/>
      <c r="T19" s="346"/>
      <c r="U19" s="316">
        <v>0</v>
      </c>
      <c r="V19" s="317"/>
      <c r="W19" s="340"/>
      <c r="X19" s="316"/>
      <c r="Y19" s="317"/>
      <c r="Z19" s="340"/>
      <c r="AA19" s="316"/>
      <c r="AB19" s="317"/>
      <c r="AC19" s="318"/>
      <c r="AD19" s="38"/>
      <c r="AE19" s="38"/>
      <c r="AF19" s="38"/>
      <c r="AG19" s="38"/>
      <c r="AH19" s="35"/>
      <c r="AI19" s="89"/>
    </row>
    <row r="20" spans="2:35" ht="21" thickBot="1">
      <c r="B20" s="319"/>
      <c r="C20" s="320"/>
      <c r="D20" s="321">
        <v>43831</v>
      </c>
      <c r="E20" s="322"/>
      <c r="F20" s="322"/>
      <c r="G20" s="322">
        <v>44196</v>
      </c>
      <c r="H20" s="322"/>
      <c r="I20" s="325"/>
      <c r="J20" s="73"/>
      <c r="K20" s="73"/>
      <c r="L20" s="73"/>
      <c r="M20" s="73"/>
      <c r="N20" s="34"/>
      <c r="O20" s="34"/>
      <c r="P20" s="34"/>
      <c r="Q20" s="34"/>
      <c r="R20" s="327" t="s">
        <v>46</v>
      </c>
      <c r="S20" s="328"/>
      <c r="T20" s="329"/>
      <c r="U20" s="330">
        <f>SUM(U15:W19)</f>
        <v>4</v>
      </c>
      <c r="V20" s="331"/>
      <c r="W20" s="332"/>
      <c r="X20" s="330">
        <f>SUM(X15:Z19)</f>
        <v>0</v>
      </c>
      <c r="Y20" s="331"/>
      <c r="Z20" s="332"/>
      <c r="AA20" s="330">
        <f>SUM(AA15:AC19)</f>
        <v>0</v>
      </c>
      <c r="AB20" s="331"/>
      <c r="AC20" s="333"/>
      <c r="AD20" s="38"/>
      <c r="AE20" s="38"/>
      <c r="AF20" s="38"/>
      <c r="AG20" s="38"/>
      <c r="AH20" s="38"/>
      <c r="AI20" s="85"/>
    </row>
    <row r="21" spans="2:35" ht="21" thickBot="1">
      <c r="B21" s="194"/>
      <c r="C21" s="195"/>
      <c r="D21" s="323"/>
      <c r="E21" s="324"/>
      <c r="F21" s="324"/>
      <c r="G21" s="324"/>
      <c r="H21" s="324"/>
      <c r="I21" s="326"/>
      <c r="J21" s="73"/>
      <c r="K21" s="73"/>
      <c r="L21" s="73"/>
      <c r="M21" s="73"/>
      <c r="N21" s="34"/>
      <c r="O21" s="34"/>
      <c r="P21" s="34"/>
      <c r="Q21" s="34"/>
      <c r="R21" s="49"/>
      <c r="S21" s="49"/>
      <c r="T21" s="49"/>
      <c r="U21" s="50"/>
      <c r="V21" s="50"/>
      <c r="W21" s="50"/>
      <c r="X21" s="50"/>
      <c r="Y21" s="50"/>
      <c r="Z21" s="50"/>
      <c r="AA21" s="50"/>
      <c r="AB21" s="50"/>
      <c r="AC21" s="50"/>
      <c r="AD21" s="38"/>
      <c r="AE21" s="38"/>
      <c r="AF21" s="38"/>
      <c r="AG21" s="38"/>
      <c r="AH21" s="38"/>
      <c r="AI21" s="85"/>
    </row>
    <row r="22" spans="2:35" ht="6.75" customHeight="1" thickBot="1">
      <c r="B22" s="194"/>
      <c r="C22" s="195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34"/>
      <c r="O22" s="34"/>
      <c r="P22" s="34"/>
      <c r="Q22" s="34"/>
      <c r="R22" s="52"/>
      <c r="S22" s="52"/>
      <c r="T22" s="52"/>
      <c r="U22" s="53"/>
      <c r="V22" s="53"/>
      <c r="W22" s="53"/>
      <c r="X22" s="53"/>
      <c r="Y22" s="53"/>
      <c r="Z22" s="53"/>
      <c r="AA22" s="53"/>
      <c r="AB22" s="53"/>
      <c r="AC22" s="53"/>
      <c r="AD22" s="38"/>
      <c r="AE22" s="38"/>
      <c r="AF22" s="38"/>
      <c r="AG22" s="38"/>
      <c r="AH22" s="38"/>
      <c r="AI22" s="85"/>
    </row>
    <row r="23" spans="2:35" ht="16.5" thickBot="1">
      <c r="B23" s="194"/>
      <c r="C23" s="195"/>
      <c r="D23" s="294" t="s">
        <v>47</v>
      </c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6"/>
      <c r="AD23" s="38"/>
      <c r="AE23" s="38"/>
      <c r="AF23" s="38"/>
      <c r="AG23" s="38"/>
      <c r="AH23" s="38"/>
      <c r="AI23" s="85"/>
    </row>
    <row r="24" spans="2:35" ht="15.75">
      <c r="B24" s="194"/>
      <c r="C24" s="195"/>
      <c r="D24" s="297" t="s">
        <v>138</v>
      </c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9"/>
      <c r="AD24" s="38"/>
      <c r="AE24" s="38"/>
      <c r="AF24" s="38"/>
      <c r="AG24" s="38"/>
      <c r="AH24" s="38"/>
      <c r="AI24" s="85"/>
    </row>
    <row r="25" spans="2:35" ht="15.75">
      <c r="B25" s="194"/>
      <c r="C25" s="195"/>
      <c r="D25" s="300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301"/>
      <c r="AD25" s="38"/>
      <c r="AE25" s="38"/>
      <c r="AF25" s="38"/>
      <c r="AG25" s="38"/>
      <c r="AH25" s="38"/>
      <c r="AI25" s="85"/>
    </row>
    <row r="26" spans="2:35" ht="15.75">
      <c r="B26" s="194"/>
      <c r="C26" s="195"/>
      <c r="D26" s="300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301"/>
      <c r="AD26" s="38"/>
      <c r="AE26" s="38"/>
      <c r="AF26" s="38"/>
      <c r="AG26" s="38"/>
      <c r="AH26" s="38"/>
      <c r="AI26" s="85"/>
    </row>
    <row r="27" spans="2:35" ht="15.75">
      <c r="B27" s="194"/>
      <c r="C27" s="195"/>
      <c r="D27" s="300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301"/>
      <c r="AD27" s="38"/>
      <c r="AE27" s="38"/>
      <c r="AF27" s="38"/>
      <c r="AG27" s="38"/>
      <c r="AH27" s="38"/>
      <c r="AI27" s="85"/>
    </row>
    <row r="28" spans="2:35" ht="16.5" thickBot="1">
      <c r="B28" s="194"/>
      <c r="C28" s="195"/>
      <c r="D28" s="302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4"/>
      <c r="AD28" s="38"/>
      <c r="AE28" s="38"/>
      <c r="AF28" s="38"/>
      <c r="AG28" s="38"/>
      <c r="AH28" s="38"/>
      <c r="AI28" s="85"/>
    </row>
    <row r="29" spans="2:35" ht="6.75" customHeight="1" thickBot="1">
      <c r="B29" s="194"/>
      <c r="C29" s="195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34"/>
      <c r="O29" s="34"/>
      <c r="P29" s="34"/>
      <c r="Q29" s="34"/>
      <c r="R29" s="55"/>
      <c r="S29" s="55"/>
      <c r="T29" s="55"/>
      <c r="U29" s="53"/>
      <c r="V29" s="53"/>
      <c r="W29" s="53"/>
      <c r="X29" s="53"/>
      <c r="Y29" s="53"/>
      <c r="Z29" s="53"/>
      <c r="AA29" s="53"/>
      <c r="AB29" s="53"/>
      <c r="AC29" s="53"/>
      <c r="AD29" s="38"/>
      <c r="AE29" s="38"/>
      <c r="AF29" s="38"/>
      <c r="AG29" s="38"/>
      <c r="AH29" s="38"/>
      <c r="AI29" s="85"/>
    </row>
    <row r="30" spans="2:35" ht="16.5" thickBot="1">
      <c r="B30" s="194"/>
      <c r="C30" s="195"/>
      <c r="D30" s="305" t="s">
        <v>48</v>
      </c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7"/>
      <c r="AD30" s="38"/>
      <c r="AE30" s="38"/>
      <c r="AF30" s="38"/>
      <c r="AG30" s="38"/>
      <c r="AH30" s="38"/>
      <c r="AI30" s="85"/>
    </row>
    <row r="31" spans="2:35" ht="20.25" customHeight="1">
      <c r="B31" s="194"/>
      <c r="C31" s="195"/>
      <c r="D31" s="297" t="s">
        <v>150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9"/>
      <c r="AD31" s="38"/>
      <c r="AE31" s="38"/>
      <c r="AF31" s="38"/>
      <c r="AG31" s="38"/>
      <c r="AH31" s="38"/>
      <c r="AI31" s="85"/>
    </row>
    <row r="32" spans="2:35" ht="20.25" customHeight="1">
      <c r="B32" s="194"/>
      <c r="C32" s="195"/>
      <c r="D32" s="300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301"/>
      <c r="AD32" s="38"/>
      <c r="AE32" s="38"/>
      <c r="AF32" s="38"/>
      <c r="AG32" s="38"/>
      <c r="AH32" s="38"/>
      <c r="AI32" s="85"/>
    </row>
    <row r="33" spans="2:35" ht="20.25" customHeight="1">
      <c r="B33" s="194"/>
      <c r="C33" s="195"/>
      <c r="D33" s="300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301"/>
      <c r="AD33" s="38"/>
      <c r="AE33" s="38"/>
      <c r="AF33" s="38"/>
      <c r="AG33" s="38"/>
      <c r="AH33" s="38"/>
      <c r="AI33" s="85"/>
    </row>
    <row r="34" spans="2:35" ht="20.25" customHeight="1">
      <c r="B34" s="194"/>
      <c r="C34" s="195"/>
      <c r="D34" s="300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301"/>
      <c r="AD34" s="38"/>
      <c r="AE34" s="38"/>
      <c r="AF34" s="38"/>
      <c r="AG34" s="38"/>
      <c r="AH34" s="38"/>
      <c r="AI34" s="85"/>
    </row>
    <row r="35" spans="2:35" ht="20.25" customHeight="1" thickBot="1">
      <c r="B35" s="194"/>
      <c r="C35" s="195"/>
      <c r="D35" s="302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4"/>
      <c r="AD35" s="38"/>
      <c r="AE35" s="38"/>
      <c r="AF35" s="38"/>
      <c r="AG35" s="38"/>
      <c r="AH35" s="38"/>
      <c r="AI35" s="85"/>
    </row>
    <row r="36" spans="2:35" ht="37.5" customHeight="1">
      <c r="B36" s="194"/>
      <c r="C36" s="195"/>
      <c r="D36" s="83" t="s">
        <v>49</v>
      </c>
      <c r="E36" s="308" t="s">
        <v>50</v>
      </c>
      <c r="F36" s="309"/>
      <c r="G36" s="310" t="s">
        <v>51</v>
      </c>
      <c r="H36" s="311"/>
      <c r="I36" s="312"/>
      <c r="J36" s="310" t="s">
        <v>52</v>
      </c>
      <c r="K36" s="311"/>
      <c r="L36" s="311"/>
      <c r="M36" s="311"/>
      <c r="N36" s="311"/>
      <c r="O36" s="312"/>
      <c r="P36" s="310" t="s">
        <v>53</v>
      </c>
      <c r="Q36" s="311"/>
      <c r="R36" s="311"/>
      <c r="S36" s="311"/>
      <c r="T36" s="311"/>
      <c r="U36" s="312"/>
      <c r="V36" s="313" t="s">
        <v>54</v>
      </c>
      <c r="W36" s="314"/>
      <c r="X36" s="314"/>
      <c r="Y36" s="314"/>
      <c r="Z36" s="314"/>
      <c r="AA36" s="314"/>
      <c r="AB36" s="314"/>
      <c r="AC36" s="315"/>
      <c r="AD36" s="38"/>
      <c r="AE36" s="38"/>
      <c r="AF36" s="38"/>
      <c r="AG36" s="38"/>
      <c r="AH36" s="38"/>
      <c r="AI36" s="85"/>
    </row>
    <row r="37" spans="2:35" ht="20.25" customHeight="1">
      <c r="B37" s="194"/>
      <c r="C37" s="195"/>
      <c r="D37" s="274"/>
      <c r="E37" s="276"/>
      <c r="F37" s="277"/>
      <c r="G37" s="276"/>
      <c r="H37" s="280"/>
      <c r="I37" s="277"/>
      <c r="J37" s="276"/>
      <c r="K37" s="280"/>
      <c r="L37" s="280"/>
      <c r="M37" s="280"/>
      <c r="N37" s="280"/>
      <c r="O37" s="277"/>
      <c r="P37" s="282"/>
      <c r="Q37" s="283"/>
      <c r="R37" s="283"/>
      <c r="S37" s="283"/>
      <c r="T37" s="283"/>
      <c r="U37" s="284"/>
      <c r="V37" s="288"/>
      <c r="W37" s="289"/>
      <c r="X37" s="289"/>
      <c r="Y37" s="289"/>
      <c r="Z37" s="289"/>
      <c r="AA37" s="289"/>
      <c r="AB37" s="289"/>
      <c r="AC37" s="290"/>
      <c r="AD37" s="38"/>
      <c r="AE37" s="38"/>
      <c r="AF37" s="38"/>
      <c r="AG37" s="38"/>
      <c r="AH37" s="38"/>
      <c r="AI37" s="85"/>
    </row>
    <row r="38" spans="2:35" ht="20.25" customHeight="1" thickBot="1">
      <c r="B38" s="194"/>
      <c r="C38" s="195"/>
      <c r="D38" s="275"/>
      <c r="E38" s="278"/>
      <c r="F38" s="279"/>
      <c r="G38" s="278"/>
      <c r="H38" s="281"/>
      <c r="I38" s="279"/>
      <c r="J38" s="278"/>
      <c r="K38" s="281"/>
      <c r="L38" s="281"/>
      <c r="M38" s="281"/>
      <c r="N38" s="281"/>
      <c r="O38" s="279"/>
      <c r="P38" s="285"/>
      <c r="Q38" s="286"/>
      <c r="R38" s="286"/>
      <c r="S38" s="286"/>
      <c r="T38" s="286"/>
      <c r="U38" s="287"/>
      <c r="V38" s="291"/>
      <c r="W38" s="292"/>
      <c r="X38" s="292"/>
      <c r="Y38" s="292"/>
      <c r="Z38" s="292"/>
      <c r="AA38" s="292"/>
      <c r="AB38" s="292"/>
      <c r="AC38" s="293"/>
      <c r="AD38" s="38"/>
      <c r="AE38" s="38"/>
      <c r="AF38" s="38"/>
      <c r="AG38" s="38"/>
      <c r="AH38" s="38"/>
      <c r="AI38" s="85"/>
    </row>
    <row r="39" spans="2:36" ht="20.25">
      <c r="B39" s="194"/>
      <c r="C39" s="195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6"/>
      <c r="Q39" s="56"/>
      <c r="R39" s="56"/>
      <c r="S39" s="56"/>
      <c r="T39" s="56"/>
      <c r="U39" s="56"/>
      <c r="V39" s="53"/>
      <c r="W39" s="53"/>
      <c r="X39" s="53"/>
      <c r="Y39" s="53"/>
      <c r="Z39" s="53"/>
      <c r="AA39" s="53"/>
      <c r="AB39" s="53"/>
      <c r="AC39" s="53"/>
      <c r="AD39" s="38"/>
      <c r="AE39" s="38"/>
      <c r="AF39" s="38"/>
      <c r="AG39" s="38"/>
      <c r="AH39" s="38"/>
      <c r="AI39" s="85"/>
      <c r="AJ39" t="s">
        <v>80</v>
      </c>
    </row>
    <row r="40" spans="2:36" ht="15">
      <c r="B40" s="263" t="s">
        <v>55</v>
      </c>
      <c r="C40" s="265" t="s">
        <v>56</v>
      </c>
      <c r="D40" s="266"/>
      <c r="E40" s="267"/>
      <c r="F40" s="271" t="s">
        <v>57</v>
      </c>
      <c r="G40" s="271" t="s">
        <v>58</v>
      </c>
      <c r="H40" s="271" t="s">
        <v>115</v>
      </c>
      <c r="I40" s="261" t="s">
        <v>59</v>
      </c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62"/>
      <c r="AH40" s="57"/>
      <c r="AI40" s="90"/>
      <c r="AJ40" s="71" t="s">
        <v>85</v>
      </c>
    </row>
    <row r="41" spans="2:36" ht="15">
      <c r="B41" s="264"/>
      <c r="C41" s="268"/>
      <c r="D41" s="269"/>
      <c r="E41" s="270"/>
      <c r="F41" s="272"/>
      <c r="G41" s="272"/>
      <c r="H41" s="272"/>
      <c r="I41" s="60" t="s">
        <v>60</v>
      </c>
      <c r="J41" s="261" t="s">
        <v>61</v>
      </c>
      <c r="K41" s="262"/>
      <c r="L41" s="261" t="s">
        <v>62</v>
      </c>
      <c r="M41" s="262"/>
      <c r="N41" s="261" t="s">
        <v>63</v>
      </c>
      <c r="O41" s="262"/>
      <c r="P41" s="261" t="s">
        <v>64</v>
      </c>
      <c r="Q41" s="262"/>
      <c r="R41" s="261" t="s">
        <v>65</v>
      </c>
      <c r="S41" s="262"/>
      <c r="T41" s="261" t="s">
        <v>66</v>
      </c>
      <c r="U41" s="262"/>
      <c r="V41" s="261" t="s">
        <v>67</v>
      </c>
      <c r="W41" s="262"/>
      <c r="X41" s="261" t="s">
        <v>68</v>
      </c>
      <c r="Y41" s="262"/>
      <c r="Z41" s="261" t="s">
        <v>69</v>
      </c>
      <c r="AA41" s="262"/>
      <c r="AB41" s="261" t="s">
        <v>70</v>
      </c>
      <c r="AC41" s="262"/>
      <c r="AD41" s="261" t="s">
        <v>71</v>
      </c>
      <c r="AE41" s="262"/>
      <c r="AF41" s="261" t="s">
        <v>72</v>
      </c>
      <c r="AG41" s="262"/>
      <c r="AH41" s="38"/>
      <c r="AI41" s="85"/>
      <c r="AJ41" t="s">
        <v>114</v>
      </c>
    </row>
    <row r="42" spans="2:36" ht="15" customHeight="1">
      <c r="B42" s="239">
        <v>1</v>
      </c>
      <c r="C42" s="242"/>
      <c r="D42" s="243"/>
      <c r="E42" s="244"/>
      <c r="F42" s="258"/>
      <c r="G42" s="254" t="s">
        <v>151</v>
      </c>
      <c r="H42" s="254" t="s">
        <v>85</v>
      </c>
      <c r="I42" s="81" t="s">
        <v>73</v>
      </c>
      <c r="J42" s="82" t="s">
        <v>74</v>
      </c>
      <c r="K42" s="82" t="s">
        <v>74</v>
      </c>
      <c r="L42" s="82" t="s">
        <v>74</v>
      </c>
      <c r="M42" s="82" t="s">
        <v>74</v>
      </c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38"/>
      <c r="AI42" s="85"/>
      <c r="AJ42" t="s">
        <v>86</v>
      </c>
    </row>
    <row r="43" spans="2:35" ht="15">
      <c r="B43" s="240"/>
      <c r="C43" s="245"/>
      <c r="D43" s="246"/>
      <c r="E43" s="247"/>
      <c r="F43" s="259"/>
      <c r="G43" s="255"/>
      <c r="H43" s="255"/>
      <c r="I43" s="81" t="s">
        <v>73</v>
      </c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38"/>
      <c r="AI43" s="85"/>
    </row>
    <row r="44" spans="2:35" ht="15">
      <c r="B44" s="241"/>
      <c r="C44" s="248"/>
      <c r="D44" s="249"/>
      <c r="E44" s="250"/>
      <c r="F44" s="260"/>
      <c r="G44" s="256"/>
      <c r="H44" s="256"/>
      <c r="I44" s="81" t="s">
        <v>73</v>
      </c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38"/>
      <c r="AI44" s="85"/>
    </row>
    <row r="45" spans="2:35" ht="15" customHeight="1">
      <c r="B45" s="239">
        <v>2</v>
      </c>
      <c r="C45" s="242"/>
      <c r="D45" s="243"/>
      <c r="E45" s="244"/>
      <c r="F45" s="258"/>
      <c r="G45" s="254"/>
      <c r="H45" s="254" t="s">
        <v>85</v>
      </c>
      <c r="I45" s="81" t="s">
        <v>73</v>
      </c>
      <c r="J45" s="82"/>
      <c r="K45" s="82"/>
      <c r="L45" s="82"/>
      <c r="M45" s="82"/>
      <c r="N45" s="82" t="s">
        <v>74</v>
      </c>
      <c r="O45" s="82" t="s">
        <v>74</v>
      </c>
      <c r="P45" s="82" t="s">
        <v>74</v>
      </c>
      <c r="Q45" s="82" t="s">
        <v>74</v>
      </c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38"/>
      <c r="AI45" s="85"/>
    </row>
    <row r="46" spans="2:36" ht="15">
      <c r="B46" s="240"/>
      <c r="C46" s="245"/>
      <c r="D46" s="246"/>
      <c r="E46" s="247"/>
      <c r="F46" s="259"/>
      <c r="G46" s="255"/>
      <c r="H46" s="255"/>
      <c r="I46" s="81" t="s">
        <v>73</v>
      </c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58"/>
      <c r="AI46" s="90"/>
      <c r="AJ46" s="59"/>
    </row>
    <row r="47" spans="2:35" ht="15">
      <c r="B47" s="241"/>
      <c r="C47" s="248"/>
      <c r="D47" s="249"/>
      <c r="E47" s="250"/>
      <c r="F47" s="260"/>
      <c r="G47" s="256"/>
      <c r="H47" s="256"/>
      <c r="I47" s="81" t="s">
        <v>73</v>
      </c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38"/>
      <c r="AI47" s="85"/>
    </row>
    <row r="48" spans="2:35" ht="15" customHeight="1">
      <c r="B48" s="239">
        <v>3</v>
      </c>
      <c r="C48" s="242"/>
      <c r="D48" s="243"/>
      <c r="E48" s="244"/>
      <c r="F48" s="251"/>
      <c r="G48" s="254"/>
      <c r="H48" s="254" t="s">
        <v>85</v>
      </c>
      <c r="I48" s="81" t="s">
        <v>73</v>
      </c>
      <c r="J48" s="82"/>
      <c r="K48" s="82"/>
      <c r="L48" s="82"/>
      <c r="M48" s="82"/>
      <c r="N48" s="82" t="s">
        <v>74</v>
      </c>
      <c r="O48" s="82" t="s">
        <v>74</v>
      </c>
      <c r="P48" s="82" t="s">
        <v>74</v>
      </c>
      <c r="Q48" s="82" t="s">
        <v>74</v>
      </c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38"/>
      <c r="AI48" s="85"/>
    </row>
    <row r="49" spans="2:35" ht="15">
      <c r="B49" s="240"/>
      <c r="C49" s="245"/>
      <c r="D49" s="246"/>
      <c r="E49" s="247"/>
      <c r="F49" s="252"/>
      <c r="G49" s="255"/>
      <c r="H49" s="255"/>
      <c r="I49" s="81" t="s">
        <v>73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38"/>
      <c r="AI49" s="85"/>
    </row>
    <row r="50" spans="2:35" ht="15">
      <c r="B50" s="241"/>
      <c r="C50" s="248"/>
      <c r="D50" s="249"/>
      <c r="E50" s="250"/>
      <c r="F50" s="253"/>
      <c r="G50" s="256"/>
      <c r="H50" s="256"/>
      <c r="I50" s="81" t="s">
        <v>73</v>
      </c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38"/>
      <c r="AI50" s="85"/>
    </row>
    <row r="51" spans="2:35" ht="15" customHeight="1">
      <c r="B51" s="239">
        <v>4</v>
      </c>
      <c r="C51" s="242"/>
      <c r="D51" s="243"/>
      <c r="E51" s="244"/>
      <c r="F51" s="251"/>
      <c r="G51" s="254"/>
      <c r="H51" s="254" t="s">
        <v>85</v>
      </c>
      <c r="I51" s="81" t="s">
        <v>73</v>
      </c>
      <c r="J51" s="82"/>
      <c r="K51" s="82"/>
      <c r="L51" s="82"/>
      <c r="M51" s="82"/>
      <c r="N51" s="82"/>
      <c r="O51" s="82"/>
      <c r="P51" s="82"/>
      <c r="Q51" s="82"/>
      <c r="R51" s="82" t="s">
        <v>74</v>
      </c>
      <c r="S51" s="82" t="s">
        <v>74</v>
      </c>
      <c r="T51" s="82" t="s">
        <v>74</v>
      </c>
      <c r="U51" s="82" t="s">
        <v>74</v>
      </c>
      <c r="V51" s="82" t="s">
        <v>74</v>
      </c>
      <c r="W51" s="82"/>
      <c r="X51" s="82"/>
      <c r="Y51" s="82"/>
      <c r="Z51" s="82"/>
      <c r="AA51" s="82"/>
      <c r="AB51" s="82" t="s">
        <v>74</v>
      </c>
      <c r="AC51" s="82" t="s">
        <v>74</v>
      </c>
      <c r="AD51" s="82" t="s">
        <v>74</v>
      </c>
      <c r="AE51" s="82"/>
      <c r="AF51" s="82"/>
      <c r="AG51" s="82"/>
      <c r="AH51" s="38"/>
      <c r="AI51" s="85"/>
    </row>
    <row r="52" spans="2:35" ht="15">
      <c r="B52" s="240"/>
      <c r="C52" s="245"/>
      <c r="D52" s="246"/>
      <c r="E52" s="247"/>
      <c r="F52" s="252"/>
      <c r="G52" s="255"/>
      <c r="H52" s="255"/>
      <c r="I52" s="81" t="s">
        <v>73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38"/>
      <c r="AI52" s="85"/>
    </row>
    <row r="53" spans="2:35" ht="15">
      <c r="B53" s="241"/>
      <c r="C53" s="248"/>
      <c r="D53" s="249"/>
      <c r="E53" s="250"/>
      <c r="F53" s="253"/>
      <c r="G53" s="256"/>
      <c r="H53" s="256"/>
      <c r="I53" s="81" t="s">
        <v>73</v>
      </c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38"/>
      <c r="AI53" s="85"/>
    </row>
    <row r="54" spans="2:35" ht="15" customHeight="1">
      <c r="B54" s="239">
        <v>5</v>
      </c>
      <c r="C54" s="242"/>
      <c r="D54" s="243"/>
      <c r="E54" s="244"/>
      <c r="F54" s="251"/>
      <c r="G54" s="254"/>
      <c r="H54" s="254" t="s">
        <v>85</v>
      </c>
      <c r="I54" s="81" t="s">
        <v>73</v>
      </c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 t="s">
        <v>74</v>
      </c>
      <c r="X54" s="82" t="s">
        <v>74</v>
      </c>
      <c r="Y54" s="82" t="s">
        <v>74</v>
      </c>
      <c r="Z54" s="82" t="s">
        <v>74</v>
      </c>
      <c r="AA54" s="82" t="s">
        <v>74</v>
      </c>
      <c r="AB54" s="82" t="s">
        <v>74</v>
      </c>
      <c r="AC54" s="82" t="s">
        <v>74</v>
      </c>
      <c r="AD54" s="82"/>
      <c r="AE54" s="82"/>
      <c r="AF54" s="82"/>
      <c r="AG54" s="82"/>
      <c r="AH54" s="38"/>
      <c r="AI54" s="85"/>
    </row>
    <row r="55" spans="2:35" ht="15">
      <c r="B55" s="240"/>
      <c r="C55" s="245"/>
      <c r="D55" s="246"/>
      <c r="E55" s="247"/>
      <c r="F55" s="252"/>
      <c r="G55" s="255"/>
      <c r="H55" s="255"/>
      <c r="I55" s="81" t="s">
        <v>73</v>
      </c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38"/>
      <c r="AI55" s="85"/>
    </row>
    <row r="56" spans="2:35" ht="15">
      <c r="B56" s="241"/>
      <c r="C56" s="248"/>
      <c r="D56" s="249"/>
      <c r="E56" s="250"/>
      <c r="F56" s="253"/>
      <c r="G56" s="256"/>
      <c r="H56" s="256"/>
      <c r="I56" s="81" t="s">
        <v>73</v>
      </c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38"/>
      <c r="AI56" s="85"/>
    </row>
    <row r="57" spans="2:35" ht="15" customHeight="1">
      <c r="B57" s="239">
        <v>6</v>
      </c>
      <c r="C57" s="242"/>
      <c r="D57" s="243"/>
      <c r="E57" s="244"/>
      <c r="F57" s="251"/>
      <c r="G57" s="254"/>
      <c r="H57" s="254" t="s">
        <v>85</v>
      </c>
      <c r="I57" s="81" t="s">
        <v>73</v>
      </c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 t="s">
        <v>74</v>
      </c>
      <c r="AF57" s="82" t="s">
        <v>74</v>
      </c>
      <c r="AG57" s="82" t="s">
        <v>74</v>
      </c>
      <c r="AH57" s="38"/>
      <c r="AI57" s="85"/>
    </row>
    <row r="58" spans="2:35" ht="15">
      <c r="B58" s="240"/>
      <c r="C58" s="245"/>
      <c r="D58" s="246"/>
      <c r="E58" s="247"/>
      <c r="F58" s="252"/>
      <c r="G58" s="255"/>
      <c r="H58" s="255"/>
      <c r="I58" s="81" t="s">
        <v>73</v>
      </c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38"/>
      <c r="AI58" s="85"/>
    </row>
    <row r="59" spans="2:35" ht="15">
      <c r="B59" s="241"/>
      <c r="C59" s="248"/>
      <c r="D59" s="249"/>
      <c r="E59" s="250"/>
      <c r="F59" s="253"/>
      <c r="G59" s="256"/>
      <c r="H59" s="256"/>
      <c r="I59" s="81" t="s">
        <v>73</v>
      </c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38"/>
      <c r="AI59" s="85"/>
    </row>
    <row r="60" spans="2:35" ht="15">
      <c r="B60" s="91"/>
      <c r="C60" s="62"/>
      <c r="D60" s="62"/>
      <c r="E60" s="62"/>
      <c r="F60" s="62"/>
      <c r="G60" s="63"/>
      <c r="H60" s="63"/>
      <c r="I60" s="64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38"/>
      <c r="AI60" s="85"/>
    </row>
    <row r="61" spans="2:35" ht="15">
      <c r="B61" s="92"/>
      <c r="C61" s="65"/>
      <c r="D61" s="66"/>
      <c r="E61" s="67"/>
      <c r="F61" s="67"/>
      <c r="G61" s="66"/>
      <c r="H61" s="66"/>
      <c r="I61" s="66"/>
      <c r="J61" s="68"/>
      <c r="K61" s="69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93"/>
    </row>
    <row r="62" spans="2:35" ht="15.75">
      <c r="B62" s="257" t="s">
        <v>75</v>
      </c>
      <c r="C62" s="206"/>
      <c r="D62" s="206"/>
      <c r="E62" s="206"/>
      <c r="F62" s="206"/>
      <c r="G62" s="206"/>
      <c r="H62" s="206"/>
      <c r="I62" s="205" t="s">
        <v>76</v>
      </c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7"/>
    </row>
    <row r="63" spans="2:35" ht="12.75">
      <c r="B63" s="208"/>
      <c r="C63" s="209"/>
      <c r="D63" s="209"/>
      <c r="E63" s="209"/>
      <c r="F63" s="209"/>
      <c r="G63" s="209"/>
      <c r="H63" s="209"/>
      <c r="I63" s="214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6"/>
    </row>
    <row r="64" spans="2:35" ht="12.75">
      <c r="B64" s="210"/>
      <c r="C64" s="211"/>
      <c r="D64" s="211"/>
      <c r="E64" s="211"/>
      <c r="F64" s="211"/>
      <c r="G64" s="211"/>
      <c r="H64" s="211"/>
      <c r="I64" s="217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9"/>
    </row>
    <row r="65" spans="1:36" ht="14.25">
      <c r="A65" s="71"/>
      <c r="B65" s="212"/>
      <c r="C65" s="213"/>
      <c r="D65" s="213"/>
      <c r="E65" s="213"/>
      <c r="F65" s="213"/>
      <c r="G65" s="213"/>
      <c r="H65" s="213"/>
      <c r="I65" s="220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2"/>
      <c r="AJ65" s="71"/>
    </row>
    <row r="66" spans="2:35" ht="12.75" customHeight="1">
      <c r="B66" s="223" t="s">
        <v>81</v>
      </c>
      <c r="C66" s="224"/>
      <c r="D66" s="227" t="s">
        <v>82</v>
      </c>
      <c r="E66" s="227"/>
      <c r="F66" s="227"/>
      <c r="G66" s="227"/>
      <c r="H66" s="228"/>
      <c r="I66" s="231" t="s">
        <v>83</v>
      </c>
      <c r="J66" s="232"/>
      <c r="K66" s="232"/>
      <c r="L66" s="232"/>
      <c r="M66" s="232"/>
      <c r="N66" s="232"/>
      <c r="O66" s="232"/>
      <c r="P66" s="232"/>
      <c r="Q66" s="232"/>
      <c r="R66" s="74"/>
      <c r="S66" s="235" t="s">
        <v>116</v>
      </c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6"/>
    </row>
    <row r="67" spans="2:35" ht="12.75" customHeight="1" thickBot="1">
      <c r="B67" s="225"/>
      <c r="C67" s="226"/>
      <c r="D67" s="229"/>
      <c r="E67" s="229"/>
      <c r="F67" s="229"/>
      <c r="G67" s="229"/>
      <c r="H67" s="230"/>
      <c r="I67" s="233"/>
      <c r="J67" s="234"/>
      <c r="K67" s="234"/>
      <c r="L67" s="234"/>
      <c r="M67" s="234"/>
      <c r="N67" s="234"/>
      <c r="O67" s="234"/>
      <c r="P67" s="234"/>
      <c r="Q67" s="234"/>
      <c r="R67" s="94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8"/>
    </row>
    <row r="69" spans="2:3" ht="14.25">
      <c r="B69" s="72"/>
      <c r="C69" s="72"/>
    </row>
  </sheetData>
  <sheetProtection/>
  <mergeCells count="131">
    <mergeCell ref="B2:D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U14:W14"/>
    <mergeCell ref="X14:Z14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X15:Z15"/>
    <mergeCell ref="AA15:AC15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L41:M41"/>
    <mergeCell ref="N41:O41"/>
    <mergeCell ref="P41:Q41"/>
    <mergeCell ref="D37:D38"/>
    <mergeCell ref="E37:F38"/>
    <mergeCell ref="G37:I38"/>
    <mergeCell ref="J37:O38"/>
    <mergeCell ref="P37:U38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2"/>
  <sheetViews>
    <sheetView zoomScale="85" zoomScaleNormal="85" zoomScaleSheetLayoutView="85" zoomScalePageLayoutView="0" workbookViewId="0" topLeftCell="A1">
      <selection activeCell="P18" sqref="P18"/>
    </sheetView>
  </sheetViews>
  <sheetFormatPr defaultColWidth="12.57421875" defaultRowHeight="12.75"/>
  <cols>
    <col min="1" max="1" width="1.7109375" style="95" customWidth="1"/>
    <col min="2" max="2" width="18.28125" style="95" customWidth="1"/>
    <col min="3" max="3" width="16.7109375" style="95" customWidth="1"/>
    <col min="4" max="4" width="13.28125" style="95" customWidth="1"/>
    <col min="5" max="14" width="7.00390625" style="95" customWidth="1"/>
    <col min="15" max="15" width="7.57421875" style="95" customWidth="1"/>
    <col min="16" max="16" width="13.00390625" style="95" customWidth="1"/>
    <col min="17" max="17" width="15.8515625" style="95" customWidth="1"/>
    <col min="18" max="18" width="15.421875" style="95" customWidth="1"/>
    <col min="19" max="20" width="14.7109375" style="95" customWidth="1"/>
    <col min="21" max="21" width="7.421875" style="95" customWidth="1"/>
    <col min="22" max="22" width="14.8515625" style="95" customWidth="1"/>
    <col min="23" max="23" width="9.421875" style="95" customWidth="1"/>
    <col min="24" max="24" width="12.421875" style="95" customWidth="1"/>
    <col min="25" max="16384" width="12.57421875" style="95" customWidth="1"/>
  </cols>
  <sheetData>
    <row r="1" ht="19.5" customHeight="1" thickBot="1"/>
    <row r="2" spans="2:24" ht="50.25" customHeight="1" thickBot="1">
      <c r="B2" s="486" t="s">
        <v>94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8"/>
    </row>
    <row r="3" spans="2:21" ht="12.75" customHeight="1" thickBot="1">
      <c r="B3" s="115"/>
      <c r="C3" s="115"/>
      <c r="D3" s="115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14"/>
      <c r="Q3" s="114"/>
      <c r="R3" s="114"/>
      <c r="S3" s="114"/>
      <c r="T3" s="114"/>
      <c r="U3" s="114"/>
    </row>
    <row r="4" spans="2:24" ht="12.75" customHeight="1" thickBot="1">
      <c r="B4" s="115"/>
      <c r="C4" s="115"/>
      <c r="D4" s="133" t="s">
        <v>106</v>
      </c>
      <c r="E4" s="489" t="s">
        <v>89</v>
      </c>
      <c r="F4" s="490"/>
      <c r="G4" s="490"/>
      <c r="H4" s="490"/>
      <c r="I4" s="490"/>
      <c r="J4" s="490"/>
      <c r="K4" s="490"/>
      <c r="L4" s="490"/>
      <c r="M4" s="490"/>
      <c r="N4" s="490"/>
      <c r="O4" s="491"/>
      <c r="P4" s="492" t="s">
        <v>107</v>
      </c>
      <c r="Q4" s="493"/>
      <c r="R4" s="493"/>
      <c r="S4" s="493"/>
      <c r="T4" s="493"/>
      <c r="U4" s="494"/>
      <c r="V4" s="492" t="s">
        <v>108</v>
      </c>
      <c r="W4" s="493"/>
      <c r="X4" s="493"/>
    </row>
    <row r="5" spans="3:24" ht="90" customHeight="1" thickBot="1">
      <c r="C5" s="113"/>
      <c r="D5" s="131" t="s">
        <v>103</v>
      </c>
      <c r="E5" s="129" t="s">
        <v>98</v>
      </c>
      <c r="F5" s="126" t="s">
        <v>99</v>
      </c>
      <c r="G5" s="126" t="s">
        <v>100</v>
      </c>
      <c r="H5" s="126" t="s">
        <v>101</v>
      </c>
      <c r="I5" s="126" t="s">
        <v>121</v>
      </c>
      <c r="J5" s="126" t="s">
        <v>122</v>
      </c>
      <c r="K5" s="126" t="s">
        <v>123</v>
      </c>
      <c r="L5" s="126" t="s">
        <v>124</v>
      </c>
      <c r="M5" s="126" t="s">
        <v>125</v>
      </c>
      <c r="N5" s="126" t="s">
        <v>126</v>
      </c>
      <c r="O5" s="127" t="s">
        <v>93</v>
      </c>
      <c r="P5" s="127" t="s">
        <v>11</v>
      </c>
      <c r="Q5" s="127" t="s">
        <v>12</v>
      </c>
      <c r="R5" s="127" t="s">
        <v>13</v>
      </c>
      <c r="S5" s="127" t="s">
        <v>14</v>
      </c>
      <c r="T5" s="127" t="s">
        <v>21</v>
      </c>
      <c r="U5" s="127" t="s">
        <v>92</v>
      </c>
      <c r="V5" s="128" t="s">
        <v>91</v>
      </c>
      <c r="W5" s="127" t="s">
        <v>109</v>
      </c>
      <c r="X5" s="127" t="s">
        <v>110</v>
      </c>
    </row>
    <row r="6" spans="2:15" ht="18" customHeight="1" thickBot="1">
      <c r="B6" s="112"/>
      <c r="C6" s="112"/>
      <c r="D6" s="112"/>
      <c r="E6" s="96"/>
      <c r="F6" s="96"/>
      <c r="G6" s="96"/>
      <c r="H6" s="96"/>
      <c r="I6" s="96"/>
      <c r="J6" s="96"/>
      <c r="K6" s="96"/>
      <c r="L6" s="96"/>
      <c r="M6" s="96"/>
      <c r="N6" s="96"/>
      <c r="O6" s="111"/>
    </row>
    <row r="7" spans="2:24" ht="34.5" customHeight="1">
      <c r="B7" s="110" t="s">
        <v>90</v>
      </c>
      <c r="C7" s="134" t="s">
        <v>95</v>
      </c>
      <c r="D7" s="149">
        <f>'scheda apo '!F8</f>
        <v>10</v>
      </c>
      <c r="E7" s="174">
        <f>_xlfn.IFERROR(VLOOKUP(1,'scheda apo '!$D$10:$H$14,3,FALSE),"-")</f>
        <v>10</v>
      </c>
      <c r="F7" s="174">
        <f>_xlfn.IFERROR(VLOOKUP(2,'scheda apo '!$D$10:$H$14,3,FALSE),"-")</f>
        <v>10</v>
      </c>
      <c r="G7" s="174">
        <f>_xlfn.IFERROR(VLOOKUP(3,'scheda apo '!$D$10:$H$14,3,FALSE),"-")</f>
        <v>10</v>
      </c>
      <c r="H7" s="174">
        <f>_xlfn.IFERROR(VLOOKUP(4,'scheda apo '!$D$10:$H$14,3,FALSE),"-")</f>
        <v>10</v>
      </c>
      <c r="I7" s="174">
        <f>_xlfn.IFERROR(VLOOKUP(5,'scheda apo '!$D$10:$H$14,3,FALSE),"-")</f>
        <v>10</v>
      </c>
      <c r="J7" s="174" t="str">
        <f>_xlfn.IFERROR(VLOOKUP(6,'scheda apo '!$D$10:$H$14,3,FALSE),"-")</f>
        <v>-</v>
      </c>
      <c r="K7" s="174" t="str">
        <f>_xlfn.IFERROR(VLOOKUP(7,'scheda apo '!$D$10:$H$14,3,FALSE),"-")</f>
        <v>-</v>
      </c>
      <c r="L7" s="174" t="str">
        <f>_xlfn.IFERROR(VLOOKUP(8,'scheda apo '!$D$10:$H$14,3,FALSE),"-")</f>
        <v>-</v>
      </c>
      <c r="M7" s="174" t="str">
        <f>_xlfn.IFERROR(VLOOKUP(9,'scheda apo '!$D$10:$H$14,3,FALSE),"-")</f>
        <v>-</v>
      </c>
      <c r="N7" s="174" t="str">
        <f>_xlfn.IFERROR(VLOOKUP(10,'scheda apo '!$D$10:$H$14,3,FALSE),"-")</f>
        <v>-</v>
      </c>
      <c r="O7" s="146">
        <f>SUM(E7:N7)</f>
        <v>50</v>
      </c>
      <c r="P7" s="140">
        <f>'scheda apo '!$F17</f>
        <v>8</v>
      </c>
      <c r="Q7" s="123">
        <f>'scheda apo '!$F18</f>
        <v>8</v>
      </c>
      <c r="R7" s="137">
        <f>'scheda apo '!$F19</f>
        <v>8</v>
      </c>
      <c r="S7" s="137">
        <f>'scheda apo '!$F20</f>
        <v>8</v>
      </c>
      <c r="T7" s="143">
        <f>'scheda apo '!$F21</f>
        <v>8</v>
      </c>
      <c r="U7" s="155">
        <f>SUM(P7:T7)</f>
        <v>40</v>
      </c>
      <c r="V7" s="158" t="s">
        <v>106</v>
      </c>
      <c r="W7" s="152">
        <f>D7</f>
        <v>10</v>
      </c>
      <c r="X7" s="153">
        <f>D9</f>
        <v>0</v>
      </c>
    </row>
    <row r="8" spans="2:24" ht="33" customHeight="1">
      <c r="B8" s="482" t="str">
        <f>'scheda apo '!E2</f>
        <v>DOTT.SSA PACELLI PAOLA</v>
      </c>
      <c r="C8" s="135" t="s">
        <v>97</v>
      </c>
      <c r="D8" s="150">
        <f>'scheda apo '!G8</f>
        <v>0</v>
      </c>
      <c r="E8" s="175">
        <f>_xlfn.IFERROR(VLOOKUP(1,'scheda apo '!$D$10:$H$14,4,FALSE),"-")</f>
        <v>0</v>
      </c>
      <c r="F8" s="175">
        <f>_xlfn.IFERROR(VLOOKUP(2,'scheda apo '!$D$10:$H$14,4,FALSE),"-")</f>
        <v>0</v>
      </c>
      <c r="G8" s="175">
        <f>_xlfn.IFERROR(VLOOKUP(3,'scheda apo '!$D$10:$H$14,4,FALSE),"-")</f>
        <v>0</v>
      </c>
      <c r="H8" s="175">
        <f>_xlfn.IFERROR(VLOOKUP(4,'scheda apo '!$D$10:$H$14,4,FALSE),"-")</f>
        <v>0</v>
      </c>
      <c r="I8" s="175">
        <f>_xlfn.IFERROR(VLOOKUP(5,'scheda apo '!$D$10:$H$14,4,FALSE),"-")</f>
        <v>0</v>
      </c>
      <c r="J8" s="175" t="str">
        <f>_xlfn.IFERROR(VLOOKUP(6,'scheda apo '!$D$10:$H$14,4,FALSE),"-")</f>
        <v>-</v>
      </c>
      <c r="K8" s="175" t="str">
        <f>_xlfn.IFERROR(VLOOKUP(7,'scheda apo '!$D$10:$H$14,4,FALSE),"-")</f>
        <v>-</v>
      </c>
      <c r="L8" s="175" t="str">
        <f>_xlfn.IFERROR(VLOOKUP(8,'scheda apo '!$D$10:$H$14,4,FALSE),"-")</f>
        <v>-</v>
      </c>
      <c r="M8" s="175" t="str">
        <f>_xlfn.IFERROR(VLOOKUP(9,'scheda apo '!$D$10:$H$14,4,FALSE),"-")</f>
        <v>-</v>
      </c>
      <c r="N8" s="175" t="str">
        <f>_xlfn.IFERROR(VLOOKUP(10,'scheda apo '!$D$10:$H$14,4,FALSE),"-")</f>
        <v>-</v>
      </c>
      <c r="O8" s="147" t="s">
        <v>80</v>
      </c>
      <c r="P8" s="141">
        <f>'scheda apo '!$G17</f>
        <v>0</v>
      </c>
      <c r="Q8" s="122">
        <f>'scheda apo '!$G18</f>
        <v>0</v>
      </c>
      <c r="R8" s="139">
        <f>'scheda apo '!$G19</f>
        <v>0</v>
      </c>
      <c r="S8" s="139">
        <f>'scheda apo '!$G20</f>
        <v>0</v>
      </c>
      <c r="T8" s="144">
        <f>'scheda apo '!$G21</f>
        <v>0</v>
      </c>
      <c r="U8" s="156" t="s">
        <v>80</v>
      </c>
      <c r="V8" s="159" t="s">
        <v>89</v>
      </c>
      <c r="W8" s="154">
        <f>O7</f>
        <v>50</v>
      </c>
      <c r="X8" s="160">
        <f>O9</f>
        <v>10</v>
      </c>
    </row>
    <row r="9" spans="2:24" ht="32.25" thickBot="1">
      <c r="B9" s="483"/>
      <c r="C9" s="136" t="s">
        <v>96</v>
      </c>
      <c r="D9" s="151">
        <f>'scheda apo '!H8</f>
        <v>0</v>
      </c>
      <c r="E9" s="125">
        <f>_xlfn.IFERROR(VLOOKUP(1,'scheda apo '!$D$10:$H$14,5,FALSE),"-")</f>
        <v>0</v>
      </c>
      <c r="F9" s="145">
        <f>_xlfn.IFERROR(VLOOKUP(2,'scheda apo '!$D$10:$H$14,5,FALSE),"-")</f>
        <v>0</v>
      </c>
      <c r="G9" s="124">
        <f>_xlfn.IFERROR(VLOOKUP(3,'scheda apo '!$D$10:$H$14,5,FALSE),"-")</f>
        <v>0</v>
      </c>
      <c r="H9" s="124">
        <f>_xlfn.IFERROR(VLOOKUP(4,'scheda apo '!$D$10:$H$14,5,FALSE),"-")</f>
        <v>10</v>
      </c>
      <c r="I9" s="138">
        <f>_xlfn.IFERROR(VLOOKUP(5,'scheda apo '!$D$10:$H$14,5,FALSE),"-")</f>
        <v>0</v>
      </c>
      <c r="J9" s="124" t="str">
        <f>_xlfn.IFERROR(VLOOKUP(6,'scheda apo '!$D$10:$H$14,5,FALSE),"-")</f>
        <v>-</v>
      </c>
      <c r="K9" s="124" t="str">
        <f>_xlfn.IFERROR(VLOOKUP(7,'scheda apo '!$D$10:$H$14,5,FALSE),"-")</f>
        <v>-</v>
      </c>
      <c r="L9" s="124" t="str">
        <f>_xlfn.IFERROR(VLOOKUP(8,'scheda apo '!$D$10:$H$14,5,FALSE),"-")</f>
        <v>-</v>
      </c>
      <c r="M9" s="124" t="str">
        <f>_xlfn.IFERROR(VLOOKUP(9,'scheda apo '!$D$10:$H$14,5,FALSE),"-")</f>
        <v>-</v>
      </c>
      <c r="N9" s="145" t="str">
        <f>_xlfn.IFERROR(VLOOKUP(10,'scheda apo '!$D$10:$H$14,5,FALSE),"-")</f>
        <v>-</v>
      </c>
      <c r="O9" s="148">
        <f>SUM(E9:N9)</f>
        <v>10</v>
      </c>
      <c r="P9" s="142">
        <f>'scheda apo '!$H17</f>
        <v>0</v>
      </c>
      <c r="Q9" s="125">
        <f>'scheda apo '!$H18</f>
        <v>0</v>
      </c>
      <c r="R9" s="138">
        <f>'scheda apo '!$H19</f>
        <v>0</v>
      </c>
      <c r="S9" s="138">
        <f>'scheda apo '!$H20</f>
        <v>0</v>
      </c>
      <c r="T9" s="145">
        <f>'scheda apo '!$H21</f>
        <v>0</v>
      </c>
      <c r="U9" s="157">
        <f>SUM(P9:T9)</f>
        <v>0</v>
      </c>
      <c r="V9" s="161" t="s">
        <v>88</v>
      </c>
      <c r="W9" s="154">
        <f>U7</f>
        <v>40</v>
      </c>
      <c r="X9" s="162">
        <f>U9</f>
        <v>0</v>
      </c>
    </row>
    <row r="10" spans="2:24" ht="26.25" customHeight="1" thickBot="1">
      <c r="B10" s="109"/>
      <c r="C10" s="108"/>
      <c r="D10" s="108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/>
      <c r="P10" s="106"/>
      <c r="Q10" s="106"/>
      <c r="R10" s="106"/>
      <c r="S10" s="106"/>
      <c r="T10" s="106"/>
      <c r="U10" s="106"/>
      <c r="V10" s="484"/>
      <c r="W10" s="485"/>
      <c r="X10" s="163">
        <f>SUM(X7:X9)</f>
        <v>10</v>
      </c>
    </row>
    <row r="11" spans="5:24" ht="5.25" customHeight="1"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4"/>
      <c r="Q11" s="104"/>
      <c r="R11" s="104"/>
      <c r="S11" s="104"/>
      <c r="T11" s="104"/>
      <c r="U11" s="104"/>
      <c r="V11" s="96"/>
      <c r="W11" s="96"/>
      <c r="X11" s="96"/>
    </row>
    <row r="12" spans="22:25" ht="15.75">
      <c r="V12" s="103"/>
      <c r="W12" s="102"/>
      <c r="X12" s="102"/>
      <c r="Y12" s="96"/>
    </row>
    <row r="13" spans="22:25" ht="15.75">
      <c r="V13" s="103"/>
      <c r="W13" s="102"/>
      <c r="X13" s="101"/>
      <c r="Y13" s="96"/>
    </row>
    <row r="14" spans="22:25" ht="15.75">
      <c r="V14" s="99"/>
      <c r="W14" s="98"/>
      <c r="X14" s="101"/>
      <c r="Y14" s="96"/>
    </row>
    <row r="15" spans="22:25" ht="15.75">
      <c r="V15" s="99"/>
      <c r="W15" s="98"/>
      <c r="X15" s="100"/>
      <c r="Y15" s="96"/>
    </row>
    <row r="16" spans="22:25" ht="15.75">
      <c r="V16" s="99"/>
      <c r="W16" s="98"/>
      <c r="X16" s="97"/>
      <c r="Y16" s="96"/>
    </row>
    <row r="17" spans="22:25" ht="15.75">
      <c r="V17" s="96"/>
      <c r="W17" s="96"/>
      <c r="X17" s="96"/>
      <c r="Y17" s="96"/>
    </row>
    <row r="18" spans="22:25" ht="15.75">
      <c r="V18" s="103"/>
      <c r="W18" s="102"/>
      <c r="X18" s="102"/>
      <c r="Y18" s="96"/>
    </row>
    <row r="19" spans="22:25" ht="15.75">
      <c r="V19" s="103"/>
      <c r="W19" s="102"/>
      <c r="X19" s="101"/>
      <c r="Y19" s="96"/>
    </row>
    <row r="20" spans="22:25" ht="15.75">
      <c r="V20" s="99"/>
      <c r="W20" s="98"/>
      <c r="X20" s="101"/>
      <c r="Y20" s="96"/>
    </row>
    <row r="21" spans="22:25" ht="15.75">
      <c r="V21" s="99"/>
      <c r="W21" s="98"/>
      <c r="X21" s="100"/>
      <c r="Y21" s="96"/>
    </row>
    <row r="22" spans="22:25" ht="15.75">
      <c r="V22" s="99"/>
      <c r="W22" s="98"/>
      <c r="X22" s="97"/>
      <c r="Y22" s="96"/>
    </row>
  </sheetData>
  <sheetProtection password="B9B0" sheet="1"/>
  <mergeCells count="6">
    <mergeCell ref="B8:B9"/>
    <mergeCell ref="V10:W10"/>
    <mergeCell ref="B2:X2"/>
    <mergeCell ref="E4:O4"/>
    <mergeCell ref="P4:U4"/>
    <mergeCell ref="V4:X4"/>
  </mergeCells>
  <printOptions/>
  <pageMargins left="0.7500000000000001" right="0.7500000000000001" top="1" bottom="1" header="0.5" footer="0.5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</dc:creator>
  <cp:keywords/>
  <dc:description/>
  <cp:lastModifiedBy>Mara Poggiani</cp:lastModifiedBy>
  <cp:lastPrinted>2020-09-09T08:09:52Z</cp:lastPrinted>
  <dcterms:created xsi:type="dcterms:W3CDTF">2012-05-03T09:41:51Z</dcterms:created>
  <dcterms:modified xsi:type="dcterms:W3CDTF">2020-09-14T09:02:48Z</dcterms:modified>
  <cp:category/>
  <cp:version/>
  <cp:contentType/>
  <cp:contentStatus/>
</cp:coreProperties>
</file>